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0053\Downloads\"/>
    </mc:Choice>
  </mc:AlternateContent>
  <xr:revisionPtr revIDLastSave="0" documentId="8_{022F2930-80A5-4BB5-9B6D-D28D98367792}" xr6:coauthVersionLast="47" xr6:coauthVersionMax="47" xr10:uidLastSave="{00000000-0000-0000-0000-000000000000}"/>
  <bookViews>
    <workbookView xWindow="390" yWindow="390" windowWidth="15630" windowHeight="13965" xr2:uid="{00000000-000D-0000-FFFF-FFFF00000000}"/>
  </bookViews>
  <sheets>
    <sheet name="申し込みシート(単組)" sheetId="1" r:id="rId1"/>
    <sheet name="設定" sheetId="2" r:id="rId2"/>
  </sheets>
  <definedNames>
    <definedName name="プラン">設定!$A$70:$A$72</definedName>
    <definedName name="都道府県">設定!$A$2:$A$49</definedName>
    <definedName name="分科会No">設定!$A$56:$A$67</definedName>
    <definedName name="分科会名称">設定!$B$56:$B$67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0qt6QReLFvyHBR/TqfKWAL84MVGeCMLYurhk6sRM5g="/>
    </ext>
  </extLst>
</workbook>
</file>

<file path=xl/calcChain.xml><?xml version="1.0" encoding="utf-8"?>
<calcChain xmlns="http://schemas.openxmlformats.org/spreadsheetml/2006/main">
  <c r="P27" i="1" l="1"/>
  <c r="P26" i="1"/>
  <c r="N26" i="1"/>
  <c r="K26" i="1"/>
  <c r="P25" i="1"/>
  <c r="N25" i="1"/>
  <c r="K25" i="1"/>
  <c r="P24" i="1"/>
  <c r="N24" i="1"/>
  <c r="K24" i="1"/>
  <c r="P23" i="1"/>
  <c r="N23" i="1"/>
  <c r="K23" i="1"/>
  <c r="P22" i="1"/>
  <c r="N22" i="1"/>
  <c r="K22" i="1"/>
  <c r="P21" i="1"/>
  <c r="N21" i="1"/>
  <c r="K21" i="1"/>
  <c r="P20" i="1"/>
  <c r="N20" i="1"/>
  <c r="K20" i="1"/>
  <c r="P19" i="1"/>
  <c r="N19" i="1"/>
  <c r="K19" i="1"/>
  <c r="P18" i="1"/>
  <c r="N18" i="1"/>
  <c r="K18" i="1"/>
  <c r="P17" i="1"/>
  <c r="N17" i="1"/>
  <c r="K17" i="1"/>
  <c r="P16" i="1"/>
  <c r="N16" i="1"/>
  <c r="K16" i="1"/>
  <c r="P15" i="1"/>
  <c r="N15" i="1"/>
  <c r="K15" i="1"/>
  <c r="P14" i="1"/>
  <c r="N14" i="1"/>
  <c r="K14" i="1"/>
  <c r="P13" i="1"/>
  <c r="N13" i="1"/>
  <c r="K13" i="1"/>
  <c r="P12" i="1"/>
  <c r="N12" i="1"/>
  <c r="K12" i="1"/>
  <c r="P11" i="1"/>
  <c r="N11" i="1"/>
  <c r="K11" i="1"/>
  <c r="P10" i="1"/>
  <c r="N10" i="1"/>
  <c r="K10" i="1"/>
  <c r="P9" i="1"/>
  <c r="N9" i="1"/>
  <c r="K9" i="1"/>
  <c r="P8" i="1"/>
  <c r="N8" i="1"/>
  <c r="K8" i="1"/>
  <c r="P7" i="1"/>
  <c r="N7" i="1"/>
  <c r="K7" i="1"/>
  <c r="P6" i="1"/>
  <c r="N6" i="1"/>
  <c r="K6" i="1"/>
  <c r="P5" i="1"/>
  <c r="N5" i="1"/>
  <c r="K5" i="1"/>
</calcChain>
</file>

<file path=xl/sharedStrings.xml><?xml version="1.0" encoding="utf-8"?>
<sst xmlns="http://schemas.openxmlformats.org/spreadsheetml/2006/main" count="198" uniqueCount="165">
  <si>
    <t>第28回　全国青年ウィンターセミナー in九州・熊本　参加申し込みシート(単組用)</t>
  </si>
  <si>
    <t>　</t>
  </si>
  <si>
    <t>2024年　　月　　日</t>
  </si>
  <si>
    <t>宿泊者のみ</t>
  </si>
  <si>
    <t>№</t>
  </si>
  <si>
    <t>都道府県</t>
  </si>
  <si>
    <t>名前</t>
  </si>
  <si>
    <r>
      <rPr>
        <b/>
        <sz val="10"/>
        <color rgb="FF000000"/>
        <rFont val="MS Gothic"/>
      </rPr>
      <t xml:space="preserve">フリガナ
</t>
    </r>
    <r>
      <rPr>
        <sz val="8"/>
        <color rgb="FF000000"/>
        <rFont val="ＭＳ ゴシック"/>
        <family val="3"/>
        <charset val="128"/>
      </rPr>
      <t>半角</t>
    </r>
  </si>
  <si>
    <r>
      <rPr>
        <b/>
        <sz val="10"/>
        <color rgb="FF000000"/>
        <rFont val="ＭＳ ゴシック"/>
        <family val="3"/>
        <charset val="128"/>
      </rPr>
      <t>性別</t>
    </r>
    <r>
      <rPr>
        <sz val="8"/>
        <color rgb="FF000000"/>
        <rFont val="Arial"/>
        <family val="2"/>
      </rPr>
      <t xml:space="preserve">
</t>
    </r>
    <r>
      <rPr>
        <sz val="8"/>
        <color rgb="FF000000"/>
        <rFont val="ＭＳ ゴシック"/>
        <family val="3"/>
        <charset val="128"/>
      </rPr>
      <t>プルダウン</t>
    </r>
  </si>
  <si>
    <t>学園名
・所属</t>
  </si>
  <si>
    <r>
      <rPr>
        <b/>
        <sz val="10"/>
        <color rgb="FF000000"/>
        <rFont val="ＭＳ ゴシック"/>
        <family val="3"/>
        <charset val="128"/>
      </rPr>
      <t>組合加入</t>
    </r>
    <r>
      <rPr>
        <sz val="10"/>
        <color rgb="FF000000"/>
        <rFont val="ＭＳ ゴシック"/>
        <family val="3"/>
        <charset val="128"/>
      </rPr>
      <t xml:space="preserve">
</t>
    </r>
    <r>
      <rPr>
        <sz val="8"/>
        <color rgb="FF000000"/>
        <rFont val="ＭＳ ゴシック"/>
        <family val="3"/>
        <charset val="128"/>
      </rPr>
      <t>プルダウン</t>
    </r>
  </si>
  <si>
    <t>参加日程に"1"</t>
  </si>
  <si>
    <r>
      <rPr>
        <b/>
        <sz val="10"/>
        <color rgb="FF000000"/>
        <rFont val="ＭＳ Ｐゴシック"/>
        <family val="3"/>
        <charset val="128"/>
      </rPr>
      <t>分科会No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プルダウン</t>
    </r>
  </si>
  <si>
    <r>
      <rPr>
        <b/>
        <sz val="10"/>
        <color rgb="FF000000"/>
        <rFont val="MS PGothic"/>
        <family val="3"/>
        <charset val="128"/>
      </rPr>
      <t xml:space="preserve">分科会名(確認用)
</t>
    </r>
    <r>
      <rPr>
        <b/>
        <sz val="8"/>
        <color rgb="FF000000"/>
        <rFont val="ＭＳ Ｐゴシック"/>
        <family val="3"/>
        <charset val="128"/>
      </rPr>
      <t>※入力しない</t>
    </r>
  </si>
  <si>
    <r>
      <rPr>
        <b/>
        <sz val="10"/>
        <color rgb="FF000000"/>
        <rFont val="ＭＳ ゴシック"/>
        <family val="3"/>
        <charset val="128"/>
      </rPr>
      <t>レポート
発表希望</t>
    </r>
    <r>
      <rPr>
        <sz val="10"/>
        <color rgb="FF000000"/>
        <rFont val="ＭＳ ゴシック"/>
        <family val="3"/>
        <charset val="128"/>
      </rPr>
      <t xml:space="preserve">
</t>
    </r>
    <r>
      <rPr>
        <sz val="8"/>
        <color rgb="FF000000"/>
        <rFont val="ＭＳ ゴシック"/>
        <family val="3"/>
        <charset val="128"/>
      </rPr>
      <t>プルダウン</t>
    </r>
  </si>
  <si>
    <r>
      <rPr>
        <b/>
        <sz val="10"/>
        <color theme="1"/>
        <rFont val="MS PGothic"/>
        <family val="3"/>
        <charset val="128"/>
      </rPr>
      <t xml:space="preserve">参加プラン
</t>
    </r>
    <r>
      <rPr>
        <sz val="8"/>
        <color theme="1"/>
        <rFont val="ＭＳ Ｐゴシック"/>
        <family val="3"/>
        <charset val="128"/>
      </rPr>
      <t>プルダウン</t>
    </r>
  </si>
  <si>
    <r>
      <rPr>
        <b/>
        <sz val="10"/>
        <color rgb="FF000000"/>
        <rFont val="MS PGothic"/>
        <family val="3"/>
        <charset val="128"/>
      </rPr>
      <t xml:space="preserve">プラン名(確認)
</t>
    </r>
    <r>
      <rPr>
        <b/>
        <sz val="8"/>
        <color rgb="FF000000"/>
        <rFont val="ＭＳ Ｐゴシック"/>
        <family val="3"/>
        <charset val="128"/>
      </rPr>
      <t>※入力しない</t>
    </r>
  </si>
  <si>
    <r>
      <rPr>
        <b/>
        <sz val="10"/>
        <color rgb="FF000000"/>
        <rFont val="ＭＳ Ｐゴシック"/>
        <family val="3"/>
        <charset val="128"/>
      </rPr>
      <t>応援
割引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適応は１</t>
    </r>
  </si>
  <si>
    <r>
      <rPr>
        <b/>
        <sz val="10"/>
        <color rgb="FF000000"/>
        <rFont val="MS PGothic"/>
        <family val="3"/>
        <charset val="128"/>
      </rPr>
      <t xml:space="preserve">費用合計
</t>
    </r>
    <r>
      <rPr>
        <b/>
        <sz val="8"/>
        <color rgb="FF000000"/>
        <rFont val="ＭＳ Ｐゴシック"/>
        <family val="3"/>
        <charset val="128"/>
      </rPr>
      <t>※入力しない</t>
    </r>
  </si>
  <si>
    <r>
      <rPr>
        <b/>
        <sz val="9"/>
        <color rgb="FF000000"/>
        <rFont val="ＭＳ Ｐゴシック"/>
        <family val="3"/>
        <charset val="128"/>
      </rPr>
      <t>喫煙・禁煙希望</t>
    </r>
    <r>
      <rPr>
        <sz val="10"/>
        <color rgb="FF000000"/>
        <rFont val="ＭＳ Ｐゴシック"/>
        <family val="3"/>
        <charset val="128"/>
      </rPr>
      <t xml:space="preserve">
プルダウン</t>
    </r>
  </si>
  <si>
    <r>
      <rPr>
        <b/>
        <sz val="9"/>
        <color rgb="FF000000"/>
        <rFont val="ＭＳ Ｐゴシック"/>
        <family val="3"/>
        <charset val="128"/>
      </rPr>
      <t>シングル・
ツイン希望</t>
    </r>
    <r>
      <rPr>
        <sz val="10"/>
        <color rgb="FF000000"/>
        <rFont val="ＭＳ Ｐゴシック"/>
        <family val="3"/>
        <charset val="128"/>
      </rPr>
      <t xml:space="preserve">
プルダウン</t>
    </r>
  </si>
  <si>
    <r>
      <rPr>
        <b/>
        <sz val="9"/>
        <color rgb="FF000000"/>
        <rFont val="MS PGothic"/>
        <family val="3"/>
        <charset val="128"/>
      </rPr>
      <t xml:space="preserve">保育希望
（１日目）
</t>
    </r>
    <r>
      <rPr>
        <sz val="8"/>
        <color rgb="FF000000"/>
        <rFont val="ＭＳ Ｐゴシック"/>
        <family val="3"/>
        <charset val="128"/>
      </rPr>
      <t>プルダウン</t>
    </r>
  </si>
  <si>
    <r>
      <rPr>
        <b/>
        <sz val="9"/>
        <color rgb="FF000000"/>
        <rFont val="ＭＳ Ｐゴシック"/>
        <family val="3"/>
        <charset val="128"/>
      </rPr>
      <t>保育希望
（２日目）</t>
    </r>
    <r>
      <rPr>
        <b/>
        <sz val="8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プルダウン</t>
    </r>
  </si>
  <si>
    <t>12日</t>
  </si>
  <si>
    <t>13日</t>
  </si>
  <si>
    <t>見
本</t>
  </si>
  <si>
    <t>熊本県</t>
  </si>
  <si>
    <t>九州　正男</t>
  </si>
  <si>
    <t>ｷｭｳｼｭｳ　ﾏｻｵ</t>
  </si>
  <si>
    <t>男性</t>
  </si>
  <si>
    <t>九州中央高校</t>
  </si>
  <si>
    <t>〇</t>
  </si>
  <si>
    <t>A</t>
  </si>
  <si>
    <t>喫煙</t>
  </si>
  <si>
    <t>シングル</t>
  </si>
  <si>
    <t>水前寺　熊子</t>
  </si>
  <si>
    <t>ｽｲｾﾞﾝｼﾞ　ｸﾏｺ</t>
  </si>
  <si>
    <t>女性</t>
  </si>
  <si>
    <t>×</t>
  </si>
  <si>
    <r>
      <rPr>
        <sz val="10"/>
        <color theme="1"/>
        <rFont val="ＭＳ Ｐゴシック"/>
        <family val="3"/>
        <charset val="128"/>
      </rPr>
      <t>特設</t>
    </r>
    <r>
      <rPr>
        <sz val="10"/>
        <color theme="1"/>
        <rFont val="Segoe UI Symbol"/>
        <family val="2"/>
      </rPr>
      <t>①</t>
    </r>
  </si>
  <si>
    <t>B</t>
  </si>
  <si>
    <t>完成したら各県私教連にメール添付でお送りください。
足りなくなったらシートを複製してください。また各シートの合計金額を各県私教連にお振込みください。</t>
  </si>
  <si>
    <t>合計</t>
  </si>
  <si>
    <t>都道府県名</t>
  </si>
  <si>
    <t>学園名・所属</t>
  </si>
  <si>
    <t>申し込み責任者</t>
  </si>
  <si>
    <t>連絡先電話番号</t>
  </si>
  <si>
    <t>メールアドレス</t>
  </si>
  <si>
    <t>ツイン・トリプルを希望される方は以下の記入もお願いします。</t>
  </si>
  <si>
    <t>宿泊者①氏名</t>
  </si>
  <si>
    <t>ﾌﾘｶﾞﾅ</t>
  </si>
  <si>
    <t>所属</t>
  </si>
  <si>
    <t>宿泊者②氏名</t>
  </si>
  <si>
    <t>宿泊者③氏名</t>
  </si>
  <si>
    <t>例</t>
  </si>
  <si>
    <t>有明　正則</t>
  </si>
  <si>
    <t>ｱﾘｱｹ ﾏｻﾉﾘ</t>
  </si>
  <si>
    <t>虹橋学園</t>
  </si>
  <si>
    <t>有明　　青海</t>
  </si>
  <si>
    <t>ｱﾘｱｹ　ｱｵﾐ</t>
  </si>
  <si>
    <t>台場高校</t>
  </si>
  <si>
    <t>有明　みなと</t>
  </si>
  <si>
    <t>ｱﾘｱｹ　ﾐﾅﾄ</t>
  </si>
  <si>
    <t>家族</t>
  </si>
  <si>
    <t>１組目</t>
  </si>
  <si>
    <t>２組目</t>
  </si>
  <si>
    <t>２日目の保育を希望される方は以下の記入もお願いします。</t>
  </si>
  <si>
    <t>保護者氏名</t>
  </si>
  <si>
    <t>お子さんの氏名</t>
  </si>
  <si>
    <t>年齢</t>
  </si>
  <si>
    <t>有明　　みなと</t>
  </si>
  <si>
    <t>３組目</t>
  </si>
  <si>
    <r>
      <rPr>
        <sz val="10"/>
        <color rgb="FF000000"/>
        <rFont val="Arial"/>
        <family val="2"/>
      </rPr>
      <t>2023/11/05　13:20</t>
    </r>
    <r>
      <rPr>
        <sz val="10"/>
        <color rgb="FF000000"/>
        <rFont val="Yu Gothic"/>
        <family val="3"/>
        <charset val="128"/>
      </rPr>
      <t>　差し替え</t>
    </r>
  </si>
  <si>
    <t>maru</t>
  </si>
  <si>
    <t>分科会</t>
  </si>
  <si>
    <t>性別</t>
  </si>
  <si>
    <t>全体会参加</t>
  </si>
  <si>
    <t>夕食交流会参加</t>
  </si>
  <si>
    <t>宿泊</t>
  </si>
  <si>
    <t>分科会参加</t>
  </si>
  <si>
    <t>参加予定分科会</t>
  </si>
  <si>
    <t>レポーター</t>
  </si>
  <si>
    <t>北海道</t>
  </si>
  <si>
    <t>●</t>
  </si>
  <si>
    <t>第１分科会</t>
  </si>
  <si>
    <t>青森県</t>
  </si>
  <si>
    <t>第２分科会</t>
  </si>
  <si>
    <t>岩手県</t>
  </si>
  <si>
    <t>第３分科会</t>
  </si>
  <si>
    <t>無回答</t>
  </si>
  <si>
    <t>宮城県</t>
  </si>
  <si>
    <t>第４分科会</t>
  </si>
  <si>
    <t>秋田県</t>
  </si>
  <si>
    <t>第５分科会</t>
  </si>
  <si>
    <t>山形県</t>
  </si>
  <si>
    <t>第６分科会</t>
  </si>
  <si>
    <t>福島県</t>
  </si>
  <si>
    <t>第７分科会</t>
  </si>
  <si>
    <t>茨城県</t>
  </si>
  <si>
    <t>第８分科会</t>
  </si>
  <si>
    <t>栃木県</t>
  </si>
  <si>
    <t>第９分科会</t>
  </si>
  <si>
    <t>群馬県</t>
  </si>
  <si>
    <t>第１０分科会</t>
  </si>
  <si>
    <t>埼玉県</t>
  </si>
  <si>
    <t>特別分科会Ａ</t>
  </si>
  <si>
    <t>千葉県</t>
  </si>
  <si>
    <t>特別分科会Ｂ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</si>
  <si>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</si>
  <si>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</si>
  <si>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</si>
  <si>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</si>
  <si>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</si>
  <si>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</si>
  <si>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</si>
  <si>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</si>
  <si>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</si>
  <si>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</si>
  <si>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</si>
  <si>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</si>
  <si>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</si>
  <si>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</si>
  <si>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</si>
  <si>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</si>
  <si>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</si>
  <si>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</si>
  <si>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</si>
  <si>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</si>
  <si>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</si>
  <si>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</si>
  <si>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</si>
  <si>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</si>
  <si>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</si>
  <si>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</si>
  <si>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</si>
  <si>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</si>
  <si>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</si>
  <si>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</si>
  <si>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大分県</t>
  </si>
  <si>
    <t>宮崎県</t>
  </si>
  <si>
    <t>鹿児島県</t>
  </si>
  <si>
    <t>沖縄県</t>
  </si>
  <si>
    <t>全国</t>
  </si>
  <si>
    <t>分科会No</t>
  </si>
  <si>
    <t>授業づくり</t>
  </si>
  <si>
    <t>クラス・集団づくり</t>
  </si>
  <si>
    <t>生徒自主活動</t>
  </si>
  <si>
    <t>父母共同・私学助成</t>
  </si>
  <si>
    <t>学校づくり</t>
  </si>
  <si>
    <t>学校職員</t>
  </si>
  <si>
    <t>公開授業</t>
  </si>
  <si>
    <t>組織・仲間づくり</t>
  </si>
  <si>
    <t>幼稚園・小学校</t>
  </si>
  <si>
    <t>養護・特別支援教育</t>
  </si>
  <si>
    <t>特設分科会</t>
  </si>
  <si>
    <t>生徒自主活動・生徒の集い</t>
  </si>
  <si>
    <t>夕食交流・宿泊セット</t>
  </si>
  <si>
    <t>夕食交流セット</t>
  </si>
  <si>
    <t>C</t>
  </si>
  <si>
    <t>資料代のみ</t>
  </si>
  <si>
    <t>D</t>
  </si>
  <si>
    <t>宿泊セット</t>
  </si>
  <si>
    <t>ツイン</t>
  </si>
  <si>
    <t>禁煙</t>
  </si>
  <si>
    <t>送付先　神奈川私教連　honbu@k-sikyoren.or.jp　又は　FAX 045-212-5575</t>
    <rPh sb="0" eb="3">
      <t>ソウフサキ</t>
    </rPh>
    <rPh sb="34" eb="35">
      <t>マタ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</si>
</sst>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38">
    <font>
      <sz val="10"/>
      <color rgb="FF000000"/>
      <name val="Arial"/>
      <scheme val="minor"/>
    </font>
    <font>
      <sz val="10"/>
      <color rgb="FF000000"/>
      <name val="Arial"/>
    </font>
    <font>
      <sz val="14"/>
      <color rgb="FF000000"/>
      <name val="Ud デジタル 教科書体 np-b"/>
      <family val="1"/>
      <charset val="128"/>
    </font>
    <font>
      <sz val="10"/>
      <name val="Arial"/>
    </font>
    <font>
      <b/>
      <sz val="12"/>
      <color theme="1"/>
      <name val="ＭＳ ゴシック"/>
      <family val="3"/>
      <charset val="128"/>
    </font>
    <font>
      <sz val="10"/>
      <color theme="1"/>
      <name val="Arial"/>
    </font>
    <font>
      <sz val="10"/>
      <color theme="1"/>
      <name val="MS PGothic"/>
      <family val="3"/>
      <charset val="128"/>
    </font>
    <font>
      <b/>
      <sz val="10"/>
      <color rgb="FF000000"/>
      <name val="Arial"/>
    </font>
    <font>
      <b/>
      <sz val="10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b/>
      <sz val="10"/>
      <color theme="1"/>
      <name val="MS PGothic"/>
      <family val="3"/>
      <charset val="128"/>
    </font>
    <font>
      <b/>
      <sz val="9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sz val="10"/>
      <color rgb="FF000000"/>
      <name val="Ud デジタル 教科書体 nk-r"/>
      <family val="1"/>
      <charset val="128"/>
    </font>
    <font>
      <b/>
      <sz val="12"/>
      <color rgb="FF000000"/>
      <name val="MS PGothic"/>
      <family val="3"/>
      <charset val="128"/>
    </font>
    <font>
      <b/>
      <sz val="12"/>
      <color rgb="FF000000"/>
      <name val="Arial"/>
    </font>
    <font>
      <sz val="10"/>
      <color rgb="FF000000"/>
      <name val="&quot;ｍｓ ｐゴシック&quot;"/>
      <family val="3"/>
      <charset val="128"/>
    </font>
    <font>
      <b/>
      <sz val="10"/>
      <color rgb="FF00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/>
      <name val="Arial"/>
      <family val="2"/>
    </font>
    <font>
      <sz val="10"/>
      <color theme="0"/>
      <name val="MS PGothic"/>
      <family val="3"/>
      <charset val="128"/>
    </font>
    <font>
      <b/>
      <sz val="10"/>
      <color rgb="FF000000"/>
      <name val="MS Gothic"/>
    </font>
    <font>
      <sz val="8"/>
      <color rgb="FF000000"/>
      <name val="ＭＳ ゴシック"/>
      <family val="3"/>
      <charset val="128"/>
    </font>
    <font>
      <sz val="8"/>
      <color rgb="FF000000"/>
      <name val="Arial"/>
      <family val="2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Segoe UI Symbol"/>
      <family val="2"/>
    </font>
    <font>
      <sz val="10"/>
      <color rgb="FF000000"/>
      <name val="Arial"/>
      <family val="2"/>
    </font>
    <font>
      <sz val="10"/>
      <color rgb="FF000000"/>
      <name val="Yu Gothic"/>
      <family val="3"/>
      <charset val="128"/>
    </font>
    <font>
      <sz val="6"/>
      <name val="Arial"/>
      <family val="3"/>
      <charset val="128"/>
      <scheme val="minor"/>
    </font>
    <font>
      <sz val="10"/>
      <color rgb="FF000000"/>
      <name val="Arial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1CC"/>
        <bgColor rgb="FFFEF1CC"/>
      </patternFill>
    </fill>
    <fill>
      <patternFill patternType="solid">
        <fgColor rgb="FFFFFF00"/>
        <bgColor rgb="FFFFFF00"/>
      </patternFill>
    </fill>
    <fill>
      <patternFill patternType="solid">
        <fgColor rgb="FFD9F1F3"/>
        <bgColor rgb="FFD9F1F3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thin">
        <color rgb="FF7F7F7F"/>
      </right>
      <top style="medium">
        <color rgb="FF7F7F7F"/>
      </top>
      <bottom/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shrinkToFit="1"/>
    </xf>
    <xf numFmtId="0" fontId="16" fillId="0" borderId="15" xfId="0" applyFont="1" applyBorder="1" applyAlignment="1">
      <alignment horizontal="center"/>
    </xf>
    <xf numFmtId="176" fontId="7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5" fillId="0" borderId="0" xfId="0" applyFont="1"/>
    <xf numFmtId="0" fontId="1" fillId="0" borderId="15" xfId="0" applyFont="1" applyBorder="1"/>
    <xf numFmtId="176" fontId="7" fillId="0" borderId="19" xfId="0" applyNumberFormat="1" applyFont="1" applyBorder="1" applyAlignment="1">
      <alignment horizontal="center"/>
    </xf>
    <xf numFmtId="0" fontId="1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 shrinkToFit="1"/>
    </xf>
    <xf numFmtId="0" fontId="16" fillId="0" borderId="20" xfId="0" applyFont="1" applyBorder="1" applyAlignment="1">
      <alignment horizontal="center"/>
    </xf>
    <xf numFmtId="176" fontId="7" fillId="0" borderId="22" xfId="0" applyNumberFormat="1" applyFont="1" applyBorder="1" applyAlignment="1">
      <alignment horizontal="center"/>
    </xf>
    <xf numFmtId="176" fontId="7" fillId="0" borderId="23" xfId="0" applyNumberFormat="1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11" fillId="2" borderId="29" xfId="0" applyFont="1" applyFill="1" applyBorder="1" applyAlignment="1">
      <alignment horizontal="right"/>
    </xf>
    <xf numFmtId="5" fontId="17" fillId="2" borderId="30" xfId="0" applyNumberFormat="1" applyFont="1" applyFill="1" applyBorder="1" applyAlignment="1">
      <alignment horizontal="right" shrinkToFit="1"/>
    </xf>
    <xf numFmtId="5" fontId="17" fillId="2" borderId="31" xfId="0" applyNumberFormat="1" applyFont="1" applyFill="1" applyBorder="1" applyAlignment="1">
      <alignment horizontal="right" shrinkToFit="1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/>
    <xf numFmtId="0" fontId="7" fillId="4" borderId="16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0" borderId="16" xfId="0" applyFont="1" applyBorder="1"/>
    <xf numFmtId="0" fontId="11" fillId="0" borderId="16" xfId="0" applyFont="1" applyBorder="1"/>
    <xf numFmtId="0" fontId="7" fillId="0" borderId="16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/>
    <xf numFmtId="0" fontId="10" fillId="0" borderId="16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20" fillId="0" borderId="0" xfId="0" applyFont="1"/>
    <xf numFmtId="0" fontId="9" fillId="0" borderId="0" xfId="0" applyFont="1"/>
    <xf numFmtId="3" fontId="1" fillId="0" borderId="0" xfId="0" applyNumberFormat="1" applyFont="1"/>
    <xf numFmtId="0" fontId="21" fillId="0" borderId="0" xfId="0" applyFont="1"/>
    <xf numFmtId="0" fontId="22" fillId="0" borderId="0" xfId="0" applyFont="1"/>
    <xf numFmtId="3" fontId="1" fillId="5" borderId="31" xfId="0" applyNumberFormat="1" applyFont="1" applyFill="1" applyBorder="1"/>
    <xf numFmtId="0" fontId="1" fillId="0" borderId="8" xfId="0" applyFont="1" applyBorder="1" applyAlignment="1">
      <alignment horizontal="center" vertical="center" wrapText="1"/>
    </xf>
    <xf numFmtId="0" fontId="3" fillId="0" borderId="13" xfId="0" applyFont="1" applyBorder="1"/>
    <xf numFmtId="0" fontId="8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" fillId="0" borderId="12" xfId="0" applyFont="1" applyBorder="1"/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4" xfId="0" applyFont="1" applyBorder="1"/>
    <xf numFmtId="0" fontId="10" fillId="3" borderId="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3" borderId="5" xfId="0" applyFont="1" applyFill="1" applyBorder="1" applyAlignment="1">
      <alignment horizontal="center"/>
    </xf>
    <xf numFmtId="0" fontId="3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/>
    </xf>
    <xf numFmtId="0" fontId="3" fillId="0" borderId="33" xfId="0" applyFont="1" applyBorder="1"/>
    <xf numFmtId="0" fontId="1" fillId="3" borderId="32" xfId="0" applyFont="1" applyFill="1" applyBorder="1" applyAlignment="1">
      <alignment horizontal="center"/>
    </xf>
    <xf numFmtId="0" fontId="5" fillId="0" borderId="32" xfId="0" applyFont="1" applyBorder="1"/>
    <xf numFmtId="0" fontId="3" fillId="0" borderId="19" xfId="0" applyFont="1" applyBorder="1"/>
    <xf numFmtId="0" fontId="18" fillId="3" borderId="32" xfId="0" applyFont="1" applyFill="1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8" fillId="2" borderId="24" xfId="0" applyFont="1" applyFill="1" applyBorder="1" applyAlignment="1">
      <alignment horizontal="center" wrapText="1"/>
    </xf>
    <xf numFmtId="0" fontId="3" fillId="0" borderId="25" xfId="0" applyFont="1" applyBorder="1"/>
    <xf numFmtId="0" fontId="3" fillId="0" borderId="26" xfId="0" applyFont="1" applyBorder="1"/>
    <xf numFmtId="0" fontId="5" fillId="0" borderId="32" xfId="0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8" fillId="2" borderId="34" xfId="0" applyFont="1" applyFill="1" applyBorder="1" applyAlignment="1">
      <alignment horizontal="center"/>
    </xf>
    <xf numFmtId="0" fontId="37" fillId="0" borderId="0" xfId="0" applyFont="1" applyAlignment="1">
      <alignment wrapText="1"/>
    </xf>
  </cellXfs>
  <cellStyles count="1">
    <cellStyle name="標準" xfId="0" builtinId="0"/>
  </cellStyles>
  <dxfs count="1">
    <dxf>
      <fill>
        <patternFill patternType="solid">
          <fgColor rgb="FFA5A5A5"/>
          <bgColor rgb="FFA5A5A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tabSelected="1" topLeftCell="A25" workbookViewId="0">
      <selection activeCell="B32" sqref="B32:F32"/>
    </sheetView>
  </sheetViews>
  <sheetFormatPr defaultColWidth="12.5703125" defaultRowHeight="15" customHeight="1"/>
  <cols>
    <col min="1" max="1" width="2.85546875" customWidth="1"/>
    <col min="2" max="2" width="23.140625" customWidth="1"/>
    <col min="3" max="3" width="17.85546875" customWidth="1"/>
    <col min="4" max="4" width="14.7109375" customWidth="1"/>
    <col min="5" max="5" width="7.140625" customWidth="1"/>
    <col min="6" max="6" width="15.28515625" customWidth="1"/>
    <col min="7" max="7" width="7.85546875" customWidth="1"/>
    <col min="8" max="9" width="5.5703125" customWidth="1"/>
    <col min="10" max="10" width="7.7109375" customWidth="1"/>
    <col min="11" max="11" width="13.42578125" customWidth="1"/>
    <col min="12" max="12" width="7.42578125" customWidth="1"/>
    <col min="13" max="13" width="8.28515625" customWidth="1"/>
    <col min="14" max="14" width="13.7109375" customWidth="1"/>
    <col min="15" max="15" width="6" customWidth="1"/>
    <col min="16" max="17" width="11.42578125" customWidth="1"/>
    <col min="18" max="20" width="8.140625" customWidth="1"/>
    <col min="21" max="28" width="6.5703125" customWidth="1"/>
  </cols>
  <sheetData>
    <row r="1" spans="1:28" ht="12.75" customHeight="1">
      <c r="A1" s="1"/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2"/>
      <c r="M1" s="1"/>
      <c r="N1" s="1" t="s">
        <v>1</v>
      </c>
      <c r="O1" s="69" t="s">
        <v>2</v>
      </c>
      <c r="P1" s="70"/>
      <c r="Q1" s="70"/>
      <c r="R1" s="70"/>
      <c r="S1" s="70"/>
      <c r="T1" s="71"/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1"/>
      <c r="M2" s="1"/>
      <c r="N2" s="1"/>
      <c r="O2" s="5"/>
      <c r="P2" s="4"/>
      <c r="Q2" s="72" t="s">
        <v>3</v>
      </c>
      <c r="R2" s="73"/>
      <c r="S2" s="6"/>
      <c r="T2" s="4"/>
      <c r="U2" s="1"/>
      <c r="V2" s="1"/>
      <c r="W2" s="1"/>
      <c r="X2" s="1"/>
      <c r="Y2" s="1"/>
      <c r="Z2" s="1"/>
      <c r="AA2" s="1"/>
      <c r="AB2" s="1"/>
    </row>
    <row r="3" spans="1:28" ht="12.75" customHeight="1">
      <c r="A3" s="74" t="s">
        <v>4</v>
      </c>
      <c r="B3" s="75" t="s">
        <v>5</v>
      </c>
      <c r="C3" s="76" t="s">
        <v>6</v>
      </c>
      <c r="D3" s="58" t="s">
        <v>7</v>
      </c>
      <c r="E3" s="56" t="s">
        <v>8</v>
      </c>
      <c r="F3" s="58" t="s">
        <v>9</v>
      </c>
      <c r="G3" s="90" t="s">
        <v>10</v>
      </c>
      <c r="H3" s="92" t="s">
        <v>11</v>
      </c>
      <c r="I3" s="93"/>
      <c r="J3" s="61" t="s">
        <v>12</v>
      </c>
      <c r="K3" s="62" t="s">
        <v>13</v>
      </c>
      <c r="L3" s="90" t="s">
        <v>14</v>
      </c>
      <c r="M3" s="91" t="s">
        <v>15</v>
      </c>
      <c r="N3" s="62" t="s">
        <v>16</v>
      </c>
      <c r="O3" s="61" t="s">
        <v>17</v>
      </c>
      <c r="P3" s="63" t="s">
        <v>18</v>
      </c>
      <c r="Q3" s="65" t="s">
        <v>19</v>
      </c>
      <c r="R3" s="65" t="s">
        <v>20</v>
      </c>
      <c r="S3" s="66" t="s">
        <v>21</v>
      </c>
      <c r="T3" s="77" t="s">
        <v>22</v>
      </c>
      <c r="U3" s="7"/>
      <c r="V3" s="7"/>
      <c r="W3" s="7"/>
      <c r="X3" s="7"/>
      <c r="Y3" s="7"/>
      <c r="Z3" s="7"/>
      <c r="AA3" s="7"/>
      <c r="AB3" s="7"/>
    </row>
    <row r="4" spans="1:28" ht="21.75" customHeight="1">
      <c r="A4" s="60"/>
      <c r="B4" s="57"/>
      <c r="C4" s="57"/>
      <c r="D4" s="57"/>
      <c r="E4" s="57"/>
      <c r="F4" s="57"/>
      <c r="G4" s="64"/>
      <c r="H4" s="8" t="s">
        <v>23</v>
      </c>
      <c r="I4" s="9" t="s">
        <v>24</v>
      </c>
      <c r="J4" s="57"/>
      <c r="K4" s="57"/>
      <c r="L4" s="64"/>
      <c r="M4" s="60"/>
      <c r="N4" s="57"/>
      <c r="O4" s="57"/>
      <c r="P4" s="64"/>
      <c r="Q4" s="60"/>
      <c r="R4" s="60"/>
      <c r="S4" s="64"/>
      <c r="T4" s="64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59" t="s">
        <v>25</v>
      </c>
      <c r="B5" s="10" t="s">
        <v>26</v>
      </c>
      <c r="C5" s="11" t="s">
        <v>27</v>
      </c>
      <c r="D5" s="11" t="s">
        <v>28</v>
      </c>
      <c r="E5" s="10" t="s">
        <v>29</v>
      </c>
      <c r="F5" s="12" t="s">
        <v>30</v>
      </c>
      <c r="G5" s="13" t="s">
        <v>31</v>
      </c>
      <c r="H5" s="14">
        <v>1</v>
      </c>
      <c r="I5" s="10">
        <v>1</v>
      </c>
      <c r="J5" s="10">
        <v>1</v>
      </c>
      <c r="K5" s="15" t="str">
        <f>IFERROR(VLOOKUP(J5,設定!$A$56:$B$67,2,),"")</f>
        <v>授業づくり</v>
      </c>
      <c r="L5" s="13"/>
      <c r="M5" s="16" t="s">
        <v>32</v>
      </c>
      <c r="N5" s="15" t="str">
        <f>IFERROR(VLOOKUP(M5,設定!$A$70:$B$73,2,FALSE),"")</f>
        <v>夕食交流・宿泊セット</v>
      </c>
      <c r="O5" s="10"/>
      <c r="P5" s="17">
        <f>IFERROR(VLOOKUP(M5,設定!$A$70:$C$73,3,)-(O5*1000),"")</f>
        <v>19000</v>
      </c>
      <c r="Q5" s="18" t="s">
        <v>33</v>
      </c>
      <c r="R5" s="18" t="s">
        <v>34</v>
      </c>
      <c r="S5" s="19" t="s">
        <v>31</v>
      </c>
      <c r="T5" s="13" t="s">
        <v>31</v>
      </c>
      <c r="U5" s="20"/>
      <c r="V5" s="20"/>
      <c r="W5" s="20"/>
      <c r="X5" s="20"/>
      <c r="Y5" s="20"/>
      <c r="Z5" s="20"/>
      <c r="AA5" s="20"/>
      <c r="AB5" s="20"/>
    </row>
    <row r="6" spans="1:28" ht="12.75" customHeight="1">
      <c r="A6" s="60"/>
      <c r="B6" s="10" t="s">
        <v>26</v>
      </c>
      <c r="C6" s="12" t="s">
        <v>35</v>
      </c>
      <c r="D6" s="11" t="s">
        <v>36</v>
      </c>
      <c r="E6" s="10" t="s">
        <v>37</v>
      </c>
      <c r="F6" s="12" t="s">
        <v>30</v>
      </c>
      <c r="G6" s="13" t="s">
        <v>38</v>
      </c>
      <c r="H6" s="14"/>
      <c r="I6" s="10">
        <v>1</v>
      </c>
      <c r="J6" s="10" t="s">
        <v>39</v>
      </c>
      <c r="K6" s="15" t="str">
        <f>IFERROR(VLOOKUP(J6,設定!$A$56:$B$67,2,),"")</f>
        <v/>
      </c>
      <c r="L6" s="13" t="s">
        <v>31</v>
      </c>
      <c r="M6" s="16" t="s">
        <v>40</v>
      </c>
      <c r="N6" s="15" t="str">
        <f>IFERROR(VLOOKUP(M6,設定!$A$70:$B$73,2,FALSE),"")</f>
        <v>夕食交流セット</v>
      </c>
      <c r="O6" s="10">
        <v>1</v>
      </c>
      <c r="P6" s="17">
        <f>IFERROR(VLOOKUP(M6,設定!$A$70:$C$73,3,)-(O6*1000),"")</f>
        <v>8000</v>
      </c>
      <c r="Q6" s="14"/>
      <c r="R6" s="14"/>
      <c r="S6" s="19"/>
      <c r="T6" s="13"/>
      <c r="U6" s="20"/>
      <c r="V6" s="20"/>
      <c r="W6" s="20"/>
      <c r="X6" s="20"/>
      <c r="Y6" s="20"/>
      <c r="Z6" s="20"/>
      <c r="AA6" s="20"/>
      <c r="AB6" s="20"/>
    </row>
    <row r="7" spans="1:28" ht="12.75" customHeight="1">
      <c r="A7" s="21">
        <v>1</v>
      </c>
      <c r="B7" s="10"/>
      <c r="C7" s="10"/>
      <c r="D7" s="10"/>
      <c r="E7" s="10"/>
      <c r="F7" s="10"/>
      <c r="G7" s="13"/>
      <c r="H7" s="14"/>
      <c r="I7" s="10"/>
      <c r="J7" s="10"/>
      <c r="K7" s="15" t="str">
        <f>IFERROR(VLOOKUP(J7,設定!$A$56:$B$67,2,),"")</f>
        <v/>
      </c>
      <c r="L7" s="13"/>
      <c r="M7" s="16"/>
      <c r="N7" s="15" t="str">
        <f>IFERROR(VLOOKUP(M7,設定!$A$70:$B$73,2,FALSE),"")</f>
        <v/>
      </c>
      <c r="O7" s="10"/>
      <c r="P7" s="17" t="str">
        <f>IFERROR(VLOOKUP(M7,設定!$A$70:$C$73,3,)-(O7*1000),"")</f>
        <v/>
      </c>
      <c r="Q7" s="22"/>
      <c r="R7" s="14"/>
      <c r="S7" s="19"/>
      <c r="T7" s="13"/>
      <c r="U7" s="20"/>
      <c r="V7" s="20"/>
      <c r="W7" s="20"/>
      <c r="X7" s="20"/>
      <c r="Y7" s="20"/>
      <c r="Z7" s="20"/>
      <c r="AA7" s="20"/>
      <c r="AB7" s="20"/>
    </row>
    <row r="8" spans="1:28" ht="12.75" customHeight="1">
      <c r="A8" s="21">
        <v>2</v>
      </c>
      <c r="B8" s="10"/>
      <c r="C8" s="10"/>
      <c r="D8" s="10"/>
      <c r="E8" s="10"/>
      <c r="F8" s="10"/>
      <c r="G8" s="13"/>
      <c r="H8" s="14"/>
      <c r="I8" s="10"/>
      <c r="J8" s="10"/>
      <c r="K8" s="15" t="str">
        <f>IFERROR(VLOOKUP(J8,設定!$A$56:$B$67,2,),"")</f>
        <v/>
      </c>
      <c r="L8" s="13"/>
      <c r="M8" s="16"/>
      <c r="N8" s="15" t="str">
        <f>IFERROR(VLOOKUP(M8,設定!$A$70:$B$73,2,FALSE),"")</f>
        <v/>
      </c>
      <c r="O8" s="10"/>
      <c r="P8" s="17" t="str">
        <f>IFERROR(VLOOKUP(M8,設定!$A$70:$C$73,3,)-(O8*1000),"")</f>
        <v/>
      </c>
      <c r="Q8" s="22"/>
      <c r="R8" s="14"/>
      <c r="S8" s="19"/>
      <c r="T8" s="13"/>
      <c r="U8" s="20"/>
      <c r="V8" s="20"/>
      <c r="W8" s="20"/>
      <c r="X8" s="20"/>
      <c r="Y8" s="20"/>
      <c r="Z8" s="20"/>
      <c r="AA8" s="20"/>
      <c r="AB8" s="20"/>
    </row>
    <row r="9" spans="1:28" ht="12.75" customHeight="1">
      <c r="A9" s="21">
        <v>3</v>
      </c>
      <c r="B9" s="10"/>
      <c r="C9" s="10"/>
      <c r="D9" s="10"/>
      <c r="E9" s="10"/>
      <c r="F9" s="10"/>
      <c r="G9" s="13"/>
      <c r="H9" s="14"/>
      <c r="I9" s="10"/>
      <c r="J9" s="10"/>
      <c r="K9" s="15" t="str">
        <f>IFERROR(VLOOKUP(J9,設定!$A$56:$B$67,2,),"")</f>
        <v/>
      </c>
      <c r="L9" s="13"/>
      <c r="M9" s="16"/>
      <c r="N9" s="15" t="str">
        <f>IFERROR(VLOOKUP(M9,設定!$A$70:$B$73,2,FALSE),"")</f>
        <v/>
      </c>
      <c r="O9" s="10"/>
      <c r="P9" s="17" t="str">
        <f>IFERROR(VLOOKUP(M9,設定!$A$70:$C$73,3,)-(O9*1000),"")</f>
        <v/>
      </c>
      <c r="Q9" s="22"/>
      <c r="R9" s="14"/>
      <c r="S9" s="19"/>
      <c r="T9" s="13"/>
      <c r="U9" s="20"/>
      <c r="V9" s="20"/>
      <c r="W9" s="20"/>
      <c r="X9" s="20"/>
      <c r="Y9" s="20"/>
      <c r="Z9" s="20"/>
      <c r="AA9" s="20"/>
      <c r="AB9" s="20"/>
    </row>
    <row r="10" spans="1:28" ht="12.75" customHeight="1">
      <c r="A10" s="21">
        <v>4</v>
      </c>
      <c r="B10" s="10"/>
      <c r="C10" s="10"/>
      <c r="D10" s="10"/>
      <c r="E10" s="10"/>
      <c r="F10" s="10"/>
      <c r="G10" s="13"/>
      <c r="H10" s="14"/>
      <c r="I10" s="10"/>
      <c r="J10" s="10"/>
      <c r="K10" s="15" t="str">
        <f>IFERROR(VLOOKUP(J10,設定!$A$56:$B$67,2,),"")</f>
        <v/>
      </c>
      <c r="L10" s="13"/>
      <c r="M10" s="16"/>
      <c r="N10" s="15" t="str">
        <f>IFERROR(VLOOKUP(M10,設定!$A$70:$B$73,2,FALSE),"")</f>
        <v/>
      </c>
      <c r="O10" s="10"/>
      <c r="P10" s="17" t="str">
        <f>IFERROR(VLOOKUP(M10,設定!$A$70:$C$73,3,)-(O10*1000),"")</f>
        <v/>
      </c>
      <c r="Q10" s="22"/>
      <c r="R10" s="14"/>
      <c r="S10" s="19"/>
      <c r="T10" s="13"/>
      <c r="U10" s="20"/>
      <c r="V10" s="20"/>
      <c r="W10" s="20"/>
      <c r="X10" s="20"/>
      <c r="Y10" s="20"/>
      <c r="Z10" s="20"/>
      <c r="AA10" s="20"/>
      <c r="AB10" s="20"/>
    </row>
    <row r="11" spans="1:28" ht="12.75" customHeight="1">
      <c r="A11" s="21">
        <v>5</v>
      </c>
      <c r="B11" s="10"/>
      <c r="C11" s="10"/>
      <c r="D11" s="10"/>
      <c r="E11" s="10"/>
      <c r="F11" s="10"/>
      <c r="G11" s="13"/>
      <c r="H11" s="14"/>
      <c r="I11" s="10"/>
      <c r="J11" s="10"/>
      <c r="K11" s="15" t="str">
        <f>IFERROR(VLOOKUP(J11,設定!$A$56:$B$67,2,),"")</f>
        <v/>
      </c>
      <c r="L11" s="13"/>
      <c r="M11" s="16"/>
      <c r="N11" s="15" t="str">
        <f>IFERROR(VLOOKUP(M11,設定!$A$70:$B$73,2,FALSE),"")</f>
        <v/>
      </c>
      <c r="O11" s="10"/>
      <c r="P11" s="17" t="str">
        <f>IFERROR(VLOOKUP(M11,設定!$A$70:$C$73,3,)-(O11*1000),"")</f>
        <v/>
      </c>
      <c r="Q11" s="22"/>
      <c r="R11" s="14"/>
      <c r="S11" s="19"/>
      <c r="T11" s="13"/>
      <c r="U11" s="20"/>
      <c r="V11" s="20"/>
      <c r="W11" s="20"/>
      <c r="X11" s="20"/>
      <c r="Y11" s="20"/>
      <c r="Z11" s="20"/>
      <c r="AA11" s="20"/>
      <c r="AB11" s="20"/>
    </row>
    <row r="12" spans="1:28" ht="12.75" customHeight="1">
      <c r="A12" s="21">
        <v>6</v>
      </c>
      <c r="B12" s="10"/>
      <c r="C12" s="10"/>
      <c r="D12" s="10"/>
      <c r="E12" s="10"/>
      <c r="F12" s="10"/>
      <c r="G12" s="13"/>
      <c r="H12" s="14"/>
      <c r="I12" s="10"/>
      <c r="J12" s="10"/>
      <c r="K12" s="15" t="str">
        <f>IFERROR(VLOOKUP(J12,設定!$A$56:$B$67,2,),"")</f>
        <v/>
      </c>
      <c r="L12" s="13"/>
      <c r="M12" s="16"/>
      <c r="N12" s="15" t="str">
        <f>IFERROR(VLOOKUP(M12,設定!$A$70:$B$73,2,FALSE),"")</f>
        <v/>
      </c>
      <c r="O12" s="10"/>
      <c r="P12" s="17" t="str">
        <f>IFERROR(VLOOKUP(M12,設定!$A$70:$C$73,3,)-(O12*1000),"")</f>
        <v/>
      </c>
      <c r="Q12" s="22"/>
      <c r="R12" s="14"/>
      <c r="S12" s="19"/>
      <c r="T12" s="13"/>
      <c r="U12" s="20"/>
      <c r="V12" s="20"/>
      <c r="W12" s="20"/>
      <c r="X12" s="20"/>
      <c r="Y12" s="20"/>
      <c r="Z12" s="20"/>
      <c r="AA12" s="20"/>
      <c r="AB12" s="20"/>
    </row>
    <row r="13" spans="1:28" ht="12.75" customHeight="1">
      <c r="A13" s="21">
        <v>7</v>
      </c>
      <c r="B13" s="10"/>
      <c r="C13" s="10"/>
      <c r="D13" s="10"/>
      <c r="E13" s="10"/>
      <c r="F13" s="10"/>
      <c r="G13" s="13"/>
      <c r="H13" s="14"/>
      <c r="I13" s="10"/>
      <c r="J13" s="10"/>
      <c r="K13" s="15" t="str">
        <f>IFERROR(VLOOKUP(J13,設定!$A$56:$B$67,2,),"")</f>
        <v/>
      </c>
      <c r="L13" s="13"/>
      <c r="M13" s="16"/>
      <c r="N13" s="15" t="str">
        <f>IFERROR(VLOOKUP(M13,設定!$A$70:$B$73,2,FALSE),"")</f>
        <v/>
      </c>
      <c r="O13" s="10"/>
      <c r="P13" s="17" t="str">
        <f>IFERROR(VLOOKUP(M13,設定!$A$70:$C$73,3,)-(O13*1000),"")</f>
        <v/>
      </c>
      <c r="Q13" s="22"/>
      <c r="R13" s="14"/>
      <c r="S13" s="19"/>
      <c r="T13" s="13"/>
      <c r="U13" s="20"/>
      <c r="V13" s="20"/>
      <c r="W13" s="20"/>
      <c r="X13" s="20"/>
      <c r="Y13" s="20"/>
      <c r="Z13" s="20"/>
      <c r="AA13" s="20"/>
      <c r="AB13" s="20"/>
    </row>
    <row r="14" spans="1:28" ht="12.75" customHeight="1">
      <c r="A14" s="21">
        <v>8</v>
      </c>
      <c r="B14" s="10"/>
      <c r="C14" s="10"/>
      <c r="D14" s="10"/>
      <c r="E14" s="10"/>
      <c r="F14" s="10"/>
      <c r="G14" s="13"/>
      <c r="H14" s="14"/>
      <c r="I14" s="10"/>
      <c r="J14" s="10"/>
      <c r="K14" s="15" t="str">
        <f>IFERROR(VLOOKUP(J14,設定!$A$56:$B$67,2,),"")</f>
        <v/>
      </c>
      <c r="L14" s="13"/>
      <c r="M14" s="16"/>
      <c r="N14" s="15" t="str">
        <f>IFERROR(VLOOKUP(M14,設定!$A$70:$B$73,2,FALSE),"")</f>
        <v/>
      </c>
      <c r="O14" s="10"/>
      <c r="P14" s="17" t="str">
        <f>IFERROR(VLOOKUP(M14,設定!$A$70:$C$73,3,)-(O14*1000),"")</f>
        <v/>
      </c>
      <c r="Q14" s="22"/>
      <c r="R14" s="14"/>
      <c r="S14" s="19"/>
      <c r="T14" s="13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>
      <c r="A15" s="21">
        <v>9</v>
      </c>
      <c r="B15" s="10"/>
      <c r="C15" s="10"/>
      <c r="D15" s="10"/>
      <c r="E15" s="10"/>
      <c r="F15" s="10"/>
      <c r="G15" s="13"/>
      <c r="H15" s="14"/>
      <c r="I15" s="10"/>
      <c r="J15" s="10"/>
      <c r="K15" s="15" t="str">
        <f>IFERROR(VLOOKUP(J15,設定!$A$56:$B$67,2,),"")</f>
        <v/>
      </c>
      <c r="L15" s="13"/>
      <c r="M15" s="16"/>
      <c r="N15" s="15" t="str">
        <f>IFERROR(VLOOKUP(M15,設定!$A$70:$B$73,2,FALSE),"")</f>
        <v/>
      </c>
      <c r="O15" s="10"/>
      <c r="P15" s="17" t="str">
        <f>IFERROR(VLOOKUP(M15,設定!$A$70:$C$73,3,)-(O15*1000),"")</f>
        <v/>
      </c>
      <c r="Q15" s="22"/>
      <c r="R15" s="14"/>
      <c r="S15" s="19"/>
      <c r="T15" s="13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>
      <c r="A16" s="21">
        <v>10</v>
      </c>
      <c r="B16" s="10"/>
      <c r="C16" s="10"/>
      <c r="D16" s="10"/>
      <c r="E16" s="10"/>
      <c r="F16" s="10"/>
      <c r="G16" s="13"/>
      <c r="H16" s="14"/>
      <c r="I16" s="10"/>
      <c r="J16" s="10"/>
      <c r="K16" s="15" t="str">
        <f>IFERROR(VLOOKUP(J16,設定!$A$56:$B$67,2,),"")</f>
        <v/>
      </c>
      <c r="L16" s="13"/>
      <c r="M16" s="16"/>
      <c r="N16" s="15" t="str">
        <f>IFERROR(VLOOKUP(M16,設定!$A$70:$B$73,2,FALSE),"")</f>
        <v/>
      </c>
      <c r="O16" s="10"/>
      <c r="P16" s="17" t="str">
        <f>IFERROR(VLOOKUP(M16,設定!$A$70:$C$73,3,)-(O16*1000),"")</f>
        <v/>
      </c>
      <c r="Q16" s="22"/>
      <c r="R16" s="14"/>
      <c r="S16" s="19"/>
      <c r="T16" s="13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>
      <c r="A17" s="21">
        <v>11</v>
      </c>
      <c r="B17" s="10"/>
      <c r="C17" s="10"/>
      <c r="D17" s="10"/>
      <c r="E17" s="10"/>
      <c r="F17" s="10"/>
      <c r="G17" s="13"/>
      <c r="H17" s="14"/>
      <c r="I17" s="10"/>
      <c r="J17" s="10"/>
      <c r="K17" s="15" t="str">
        <f>IFERROR(VLOOKUP(J17,設定!$A$56:$B$67,2,),"")</f>
        <v/>
      </c>
      <c r="L17" s="13"/>
      <c r="M17" s="16"/>
      <c r="N17" s="15" t="str">
        <f>IFERROR(VLOOKUP(M17,設定!$A$70:$B$73,2,FALSE),"")</f>
        <v/>
      </c>
      <c r="O17" s="10"/>
      <c r="P17" s="17" t="str">
        <f>IFERROR(VLOOKUP(M17,設定!$A$70:$C$73,3,)-(O17*1000),"")</f>
        <v/>
      </c>
      <c r="Q17" s="22"/>
      <c r="R17" s="14"/>
      <c r="S17" s="19"/>
      <c r="T17" s="13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>
      <c r="A18" s="21">
        <v>12</v>
      </c>
      <c r="B18" s="10"/>
      <c r="C18" s="10"/>
      <c r="D18" s="10"/>
      <c r="E18" s="10"/>
      <c r="F18" s="10"/>
      <c r="G18" s="13"/>
      <c r="H18" s="14"/>
      <c r="I18" s="10"/>
      <c r="J18" s="10"/>
      <c r="K18" s="15" t="str">
        <f>IFERROR(VLOOKUP(J18,設定!$A$56:$B$67,2,),"")</f>
        <v/>
      </c>
      <c r="L18" s="13"/>
      <c r="M18" s="16"/>
      <c r="N18" s="15" t="str">
        <f>IFERROR(VLOOKUP(M18,設定!$A$70:$B$73,2,FALSE),"")</f>
        <v/>
      </c>
      <c r="O18" s="10"/>
      <c r="P18" s="17" t="str">
        <f>IFERROR(VLOOKUP(M18,設定!$A$70:$C$73,3,)-(O18*1000),"")</f>
        <v/>
      </c>
      <c r="Q18" s="22"/>
      <c r="R18" s="14"/>
      <c r="S18" s="19"/>
      <c r="T18" s="13"/>
      <c r="U18" s="20"/>
      <c r="V18" s="20"/>
      <c r="W18" s="20"/>
      <c r="X18" s="20"/>
      <c r="Y18" s="20"/>
      <c r="Z18" s="20"/>
      <c r="AA18" s="20"/>
      <c r="AB18" s="20"/>
    </row>
    <row r="19" spans="1:28" ht="12.75" customHeight="1">
      <c r="A19" s="21">
        <v>13</v>
      </c>
      <c r="B19" s="10"/>
      <c r="C19" s="10"/>
      <c r="D19" s="10"/>
      <c r="E19" s="10"/>
      <c r="F19" s="10"/>
      <c r="G19" s="13"/>
      <c r="H19" s="14"/>
      <c r="I19" s="10"/>
      <c r="J19" s="10"/>
      <c r="K19" s="15" t="str">
        <f>IFERROR(VLOOKUP(J19,設定!$A$56:$B$67,2,),"")</f>
        <v/>
      </c>
      <c r="L19" s="13"/>
      <c r="M19" s="16"/>
      <c r="N19" s="15" t="str">
        <f>IFERROR(VLOOKUP(M19,設定!$A$70:$B$73,2,FALSE),"")</f>
        <v/>
      </c>
      <c r="O19" s="10"/>
      <c r="P19" s="17" t="str">
        <f>IFERROR(VLOOKUP(M19,設定!$A$70:$C$73,3,)-(O19*1000),"")</f>
        <v/>
      </c>
      <c r="Q19" s="22"/>
      <c r="R19" s="14"/>
      <c r="S19" s="19"/>
      <c r="T19" s="13"/>
      <c r="U19" s="20"/>
      <c r="V19" s="20"/>
      <c r="W19" s="20"/>
      <c r="X19" s="20"/>
      <c r="Y19" s="20"/>
      <c r="Z19" s="20"/>
      <c r="AA19" s="20"/>
      <c r="AB19" s="20"/>
    </row>
    <row r="20" spans="1:28" ht="12.75" customHeight="1">
      <c r="A20" s="21">
        <v>14</v>
      </c>
      <c r="B20" s="10"/>
      <c r="C20" s="10"/>
      <c r="D20" s="10"/>
      <c r="E20" s="10"/>
      <c r="F20" s="10"/>
      <c r="G20" s="13"/>
      <c r="H20" s="14"/>
      <c r="I20" s="10"/>
      <c r="J20" s="10"/>
      <c r="K20" s="15" t="str">
        <f>IFERROR(VLOOKUP(J20,設定!$A$56:$B$67,2,),"")</f>
        <v/>
      </c>
      <c r="L20" s="13"/>
      <c r="M20" s="16"/>
      <c r="N20" s="15" t="str">
        <f>IFERROR(VLOOKUP(M20,設定!$A$70:$B$73,2,FALSE),"")</f>
        <v/>
      </c>
      <c r="O20" s="10"/>
      <c r="P20" s="17" t="str">
        <f>IFERROR(VLOOKUP(M20,設定!$A$70:$C$73,3,)-(O20*1000),"")</f>
        <v/>
      </c>
      <c r="Q20" s="22"/>
      <c r="R20" s="14"/>
      <c r="S20" s="19"/>
      <c r="T20" s="13"/>
      <c r="U20" s="20"/>
      <c r="V20" s="20"/>
      <c r="W20" s="20"/>
      <c r="X20" s="20"/>
      <c r="Y20" s="20"/>
      <c r="Z20" s="20"/>
      <c r="AA20" s="20"/>
      <c r="AB20" s="20"/>
    </row>
    <row r="21" spans="1:28" ht="12.75" customHeight="1">
      <c r="A21" s="21">
        <v>15</v>
      </c>
      <c r="B21" s="10"/>
      <c r="C21" s="10"/>
      <c r="D21" s="10"/>
      <c r="E21" s="10"/>
      <c r="F21" s="10"/>
      <c r="G21" s="13"/>
      <c r="H21" s="14"/>
      <c r="I21" s="10"/>
      <c r="J21" s="10"/>
      <c r="K21" s="15" t="str">
        <f>IFERROR(VLOOKUP(J21,設定!$A$56:$B$67,2,),"")</f>
        <v/>
      </c>
      <c r="L21" s="13"/>
      <c r="M21" s="16"/>
      <c r="N21" s="15" t="str">
        <f>IFERROR(VLOOKUP(M21,設定!$A$70:$B$73,2,FALSE),"")</f>
        <v/>
      </c>
      <c r="O21" s="10"/>
      <c r="P21" s="17" t="str">
        <f>IFERROR(VLOOKUP(M21,設定!$A$70:$C$73,3,)-(O21*1000),"")</f>
        <v/>
      </c>
      <c r="Q21" s="22"/>
      <c r="R21" s="14"/>
      <c r="S21" s="19"/>
      <c r="T21" s="13"/>
      <c r="U21" s="20"/>
      <c r="V21" s="20"/>
      <c r="W21" s="20"/>
      <c r="X21" s="20"/>
      <c r="Y21" s="20"/>
      <c r="Z21" s="20"/>
      <c r="AA21" s="20"/>
      <c r="AB21" s="20"/>
    </row>
    <row r="22" spans="1:28" ht="12.75" customHeight="1">
      <c r="A22" s="21">
        <v>16</v>
      </c>
      <c r="B22" s="10"/>
      <c r="C22" s="10"/>
      <c r="D22" s="10"/>
      <c r="E22" s="10"/>
      <c r="F22" s="10"/>
      <c r="G22" s="13"/>
      <c r="H22" s="14"/>
      <c r="I22" s="10"/>
      <c r="J22" s="10"/>
      <c r="K22" s="15" t="str">
        <f>IFERROR(VLOOKUP(J22,設定!$A$56:$B$67,2,),"")</f>
        <v/>
      </c>
      <c r="L22" s="13"/>
      <c r="M22" s="16"/>
      <c r="N22" s="15" t="str">
        <f>IFERROR(VLOOKUP(M22,設定!$A$70:$B$73,2,FALSE),"")</f>
        <v/>
      </c>
      <c r="O22" s="10"/>
      <c r="P22" s="17" t="str">
        <f>IFERROR(VLOOKUP(M22,設定!$A$70:$C$73,3,)-(O22*1000),"")</f>
        <v/>
      </c>
      <c r="Q22" s="22"/>
      <c r="R22" s="14"/>
      <c r="S22" s="19"/>
      <c r="T22" s="13"/>
      <c r="U22" s="20"/>
      <c r="V22" s="20"/>
      <c r="W22" s="20"/>
      <c r="X22" s="20"/>
      <c r="Y22" s="20"/>
      <c r="Z22" s="20"/>
      <c r="AA22" s="20"/>
      <c r="AB22" s="20"/>
    </row>
    <row r="23" spans="1:28" ht="12.75" customHeight="1">
      <c r="A23" s="21">
        <v>17</v>
      </c>
      <c r="B23" s="10"/>
      <c r="C23" s="10"/>
      <c r="D23" s="10"/>
      <c r="E23" s="10"/>
      <c r="F23" s="10"/>
      <c r="G23" s="13"/>
      <c r="H23" s="14"/>
      <c r="I23" s="10"/>
      <c r="J23" s="10"/>
      <c r="K23" s="15" t="str">
        <f>IFERROR(VLOOKUP(J23,設定!$A$56:$B$67,2,),"")</f>
        <v/>
      </c>
      <c r="L23" s="13"/>
      <c r="M23" s="16"/>
      <c r="N23" s="15" t="str">
        <f>IFERROR(VLOOKUP(M23,設定!$A$70:$B$73,2,FALSE),"")</f>
        <v/>
      </c>
      <c r="O23" s="10"/>
      <c r="P23" s="17" t="str">
        <f>IFERROR(VLOOKUP(M23,設定!$A$70:$C$73,3,)-(O23*1000),"")</f>
        <v/>
      </c>
      <c r="Q23" s="22"/>
      <c r="R23" s="14"/>
      <c r="S23" s="19"/>
      <c r="T23" s="13"/>
      <c r="U23" s="20"/>
      <c r="V23" s="20"/>
      <c r="W23" s="20"/>
      <c r="X23" s="20"/>
      <c r="Y23" s="20"/>
      <c r="Z23" s="20"/>
      <c r="AA23" s="20"/>
      <c r="AB23" s="20"/>
    </row>
    <row r="24" spans="1:28" ht="12.75" customHeight="1">
      <c r="A24" s="21">
        <v>18</v>
      </c>
      <c r="B24" s="10"/>
      <c r="C24" s="10"/>
      <c r="D24" s="10"/>
      <c r="E24" s="10"/>
      <c r="F24" s="10"/>
      <c r="G24" s="13"/>
      <c r="H24" s="14"/>
      <c r="I24" s="10"/>
      <c r="J24" s="10"/>
      <c r="K24" s="15" t="str">
        <f>IFERROR(VLOOKUP(J24,設定!$A$56:$B$67,2,),"")</f>
        <v/>
      </c>
      <c r="L24" s="13"/>
      <c r="M24" s="16"/>
      <c r="N24" s="15" t="str">
        <f>IFERROR(VLOOKUP(M24,設定!$A$70:$B$73,2,FALSE),"")</f>
        <v/>
      </c>
      <c r="O24" s="10"/>
      <c r="P24" s="17" t="str">
        <f>IFERROR(VLOOKUP(M24,設定!$A$70:$C$73,3,)-(O24*1000),"")</f>
        <v/>
      </c>
      <c r="Q24" s="22"/>
      <c r="R24" s="14"/>
      <c r="S24" s="19"/>
      <c r="T24" s="13"/>
      <c r="U24" s="20"/>
      <c r="V24" s="20"/>
      <c r="W24" s="20"/>
      <c r="X24" s="20"/>
      <c r="Y24" s="20"/>
      <c r="Z24" s="20"/>
      <c r="AA24" s="20"/>
      <c r="AB24" s="20"/>
    </row>
    <row r="25" spans="1:28" ht="12.75" customHeight="1">
      <c r="A25" s="21">
        <v>19</v>
      </c>
      <c r="B25" s="10"/>
      <c r="C25" s="10"/>
      <c r="D25" s="10"/>
      <c r="E25" s="10"/>
      <c r="F25" s="10"/>
      <c r="G25" s="13"/>
      <c r="H25" s="14"/>
      <c r="I25" s="10"/>
      <c r="J25" s="10"/>
      <c r="K25" s="15" t="str">
        <f>IFERROR(VLOOKUP(J25,設定!$A$56:$B$67,2,),"")</f>
        <v/>
      </c>
      <c r="L25" s="13"/>
      <c r="M25" s="16"/>
      <c r="N25" s="15" t="str">
        <f>IFERROR(VLOOKUP(M25,設定!$A$70:$B$73,2,FALSE),"")</f>
        <v/>
      </c>
      <c r="O25" s="10"/>
      <c r="P25" s="17" t="str">
        <f>IFERROR(VLOOKUP(M25,設定!$A$70:$C$73,3,)-(O25*1000),"")</f>
        <v/>
      </c>
      <c r="Q25" s="22"/>
      <c r="R25" s="14"/>
      <c r="S25" s="19"/>
      <c r="T25" s="13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>
      <c r="A26" s="23">
        <v>20</v>
      </c>
      <c r="B26" s="24"/>
      <c r="C26" s="24"/>
      <c r="D26" s="24"/>
      <c r="E26" s="24"/>
      <c r="F26" s="24"/>
      <c r="G26" s="25"/>
      <c r="H26" s="26"/>
      <c r="I26" s="24"/>
      <c r="J26" s="24"/>
      <c r="K26" s="27" t="str">
        <f>IFERROR(VLOOKUP(J26,設定!$A$56:$B$67,2,),"")</f>
        <v/>
      </c>
      <c r="L26" s="25"/>
      <c r="M26" s="28"/>
      <c r="N26" s="27" t="str">
        <f>IFERROR(VLOOKUP(M26,設定!$A$70:$B$73,2,FALSE),"")</f>
        <v/>
      </c>
      <c r="O26" s="24"/>
      <c r="P26" s="29" t="str">
        <f>IFERROR(VLOOKUP(M26,設定!$A$70:$C$73,3,)-(O26*1000),"")</f>
        <v/>
      </c>
      <c r="Q26" s="30"/>
      <c r="R26" s="26"/>
      <c r="S26" s="19"/>
      <c r="T26" s="13"/>
      <c r="U26" s="20"/>
      <c r="V26" s="20"/>
      <c r="W26" s="20"/>
      <c r="X26" s="20"/>
      <c r="Y26" s="20"/>
      <c r="Z26" s="20"/>
      <c r="AA26" s="20"/>
      <c r="AB26" s="20"/>
    </row>
    <row r="27" spans="1:28" ht="33.75" customHeight="1">
      <c r="B27" s="94" t="s">
        <v>41</v>
      </c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31"/>
      <c r="N27" s="32"/>
      <c r="O27" s="33" t="s">
        <v>42</v>
      </c>
      <c r="P27" s="34">
        <f>SUM(P7:P26)</f>
        <v>0</v>
      </c>
      <c r="Q27" s="35"/>
    </row>
    <row r="28" spans="1:28" ht="12.75" customHeight="1"/>
    <row r="29" spans="1:28" ht="12.75" customHeight="1">
      <c r="B29" s="80" t="s">
        <v>43</v>
      </c>
      <c r="C29" s="79"/>
      <c r="D29" s="81"/>
      <c r="E29" s="82"/>
      <c r="F29" s="79"/>
      <c r="G29" s="78" t="s">
        <v>44</v>
      </c>
      <c r="H29" s="79"/>
      <c r="I29" s="97"/>
      <c r="J29" s="82"/>
      <c r="K29" s="79"/>
      <c r="L29" s="83" t="s">
        <v>45</v>
      </c>
      <c r="M29" s="79"/>
      <c r="N29" s="81"/>
      <c r="O29" s="82"/>
      <c r="P29" s="79"/>
      <c r="Q29" s="4"/>
    </row>
    <row r="30" spans="1:28" ht="12.75" customHeight="1">
      <c r="G30" s="80" t="s">
        <v>46</v>
      </c>
      <c r="H30" s="79"/>
      <c r="I30" s="81"/>
      <c r="J30" s="82"/>
      <c r="K30" s="79"/>
      <c r="L30" s="83" t="s">
        <v>47</v>
      </c>
      <c r="M30" s="79"/>
      <c r="N30" s="81"/>
      <c r="O30" s="82"/>
      <c r="P30" s="79"/>
      <c r="Q30" s="4"/>
    </row>
    <row r="31" spans="1:28" ht="12.75" customHeight="1">
      <c r="G31" s="36"/>
      <c r="H31" s="4"/>
      <c r="I31" s="4"/>
      <c r="J31" s="4"/>
      <c r="K31" s="4"/>
      <c r="L31" s="37"/>
      <c r="M31" s="4"/>
      <c r="N31" s="4"/>
      <c r="O31" s="4"/>
      <c r="P31" s="4"/>
      <c r="Q31" s="4"/>
    </row>
    <row r="32" spans="1:28" ht="12.75" customHeight="1">
      <c r="B32" s="98" t="s">
        <v>48</v>
      </c>
      <c r="C32" s="99"/>
      <c r="D32" s="99"/>
      <c r="E32" s="99"/>
      <c r="F32" s="100"/>
      <c r="G32" s="38"/>
    </row>
    <row r="33" spans="2:20" ht="12.75" customHeight="1">
      <c r="B33" s="39"/>
      <c r="C33" s="40" t="s">
        <v>49</v>
      </c>
      <c r="D33" s="41" t="s">
        <v>50</v>
      </c>
      <c r="E33" s="85" t="s">
        <v>51</v>
      </c>
      <c r="F33" s="79"/>
      <c r="G33" s="85" t="s">
        <v>52</v>
      </c>
      <c r="H33" s="79"/>
      <c r="I33" s="85" t="s">
        <v>50</v>
      </c>
      <c r="J33" s="79"/>
      <c r="K33" s="40" t="s">
        <v>51</v>
      </c>
      <c r="L33" s="85" t="s">
        <v>53</v>
      </c>
      <c r="M33" s="79"/>
      <c r="N33" s="41" t="s">
        <v>50</v>
      </c>
      <c r="O33" s="85" t="s">
        <v>51</v>
      </c>
      <c r="P33" s="79"/>
      <c r="Q33" s="4"/>
      <c r="R33" s="38"/>
      <c r="S33" s="38"/>
      <c r="T33" s="38"/>
    </row>
    <row r="34" spans="2:20" ht="12.75" customHeight="1">
      <c r="B34" s="42" t="s">
        <v>54</v>
      </c>
      <c r="C34" s="9" t="s">
        <v>55</v>
      </c>
      <c r="D34" s="9" t="s">
        <v>56</v>
      </c>
      <c r="E34" s="84" t="s">
        <v>57</v>
      </c>
      <c r="F34" s="79"/>
      <c r="G34" s="84" t="s">
        <v>58</v>
      </c>
      <c r="H34" s="79"/>
      <c r="I34" s="84" t="s">
        <v>59</v>
      </c>
      <c r="J34" s="79"/>
      <c r="K34" s="9" t="s">
        <v>60</v>
      </c>
      <c r="L34" s="84" t="s">
        <v>61</v>
      </c>
      <c r="M34" s="79"/>
      <c r="N34" s="9" t="s">
        <v>62</v>
      </c>
      <c r="O34" s="84" t="s">
        <v>63</v>
      </c>
      <c r="P34" s="79"/>
      <c r="Q34" s="4"/>
      <c r="R34" s="38"/>
      <c r="S34" s="38"/>
      <c r="T34" s="38"/>
    </row>
    <row r="35" spans="2:20" ht="12.75" customHeight="1">
      <c r="B35" s="43" t="s">
        <v>64</v>
      </c>
      <c r="C35" s="9"/>
      <c r="D35" s="44"/>
      <c r="E35" s="84"/>
      <c r="F35" s="79"/>
      <c r="G35" s="84"/>
      <c r="H35" s="79"/>
      <c r="I35" s="84"/>
      <c r="J35" s="79"/>
      <c r="K35" s="9"/>
      <c r="L35" s="84"/>
      <c r="M35" s="79"/>
      <c r="N35" s="9"/>
      <c r="O35" s="84"/>
      <c r="P35" s="79"/>
      <c r="Q35" s="4"/>
      <c r="R35" s="38"/>
      <c r="S35" s="38"/>
      <c r="T35" s="38"/>
    </row>
    <row r="36" spans="2:20" ht="12.75" customHeight="1">
      <c r="B36" s="43" t="s">
        <v>65</v>
      </c>
      <c r="C36" s="9"/>
      <c r="D36" s="44"/>
      <c r="E36" s="84"/>
      <c r="F36" s="79"/>
      <c r="G36" s="84"/>
      <c r="H36" s="79"/>
      <c r="I36" s="84"/>
      <c r="J36" s="79"/>
      <c r="K36" s="9"/>
      <c r="L36" s="84"/>
      <c r="M36" s="79"/>
      <c r="N36" s="9"/>
      <c r="O36" s="84"/>
      <c r="P36" s="79"/>
      <c r="Q36" s="4"/>
      <c r="R36" s="38"/>
      <c r="S36" s="38"/>
      <c r="T36" s="38"/>
    </row>
    <row r="37" spans="2:20" ht="12.75" customHeight="1">
      <c r="B37" s="101" t="s">
        <v>66</v>
      </c>
      <c r="C37" s="99"/>
      <c r="D37" s="99"/>
      <c r="E37" s="99"/>
      <c r="F37" s="100"/>
      <c r="G37" s="38"/>
      <c r="R37" s="38"/>
      <c r="S37" s="38"/>
      <c r="T37" s="38"/>
    </row>
    <row r="38" spans="2:20" ht="12.75" customHeight="1">
      <c r="B38" s="39"/>
      <c r="C38" s="40" t="s">
        <v>67</v>
      </c>
      <c r="D38" s="41" t="s">
        <v>50</v>
      </c>
      <c r="E38" s="85" t="s">
        <v>51</v>
      </c>
      <c r="F38" s="79"/>
      <c r="G38" s="85" t="s">
        <v>68</v>
      </c>
      <c r="H38" s="79"/>
      <c r="I38" s="85" t="s">
        <v>50</v>
      </c>
      <c r="J38" s="79"/>
      <c r="K38" s="40" t="s">
        <v>69</v>
      </c>
      <c r="L38" s="85" t="s">
        <v>68</v>
      </c>
      <c r="M38" s="79"/>
      <c r="N38" s="41" t="s">
        <v>50</v>
      </c>
      <c r="O38" s="85" t="s">
        <v>69</v>
      </c>
      <c r="P38" s="79"/>
      <c r="Q38" s="4"/>
      <c r="R38" s="45"/>
      <c r="S38" s="38"/>
      <c r="T38" s="46"/>
    </row>
    <row r="39" spans="2:20" ht="12.75" customHeight="1">
      <c r="B39" s="42" t="s">
        <v>54</v>
      </c>
      <c r="C39" s="9" t="s">
        <v>55</v>
      </c>
      <c r="D39" s="9" t="s">
        <v>56</v>
      </c>
      <c r="E39" s="84" t="s">
        <v>57</v>
      </c>
      <c r="F39" s="79"/>
      <c r="G39" s="84" t="s">
        <v>70</v>
      </c>
      <c r="H39" s="79"/>
      <c r="I39" s="84" t="s">
        <v>62</v>
      </c>
      <c r="J39" s="79"/>
      <c r="K39" s="9">
        <v>5</v>
      </c>
      <c r="L39" s="84"/>
      <c r="M39" s="79"/>
      <c r="N39" s="9"/>
      <c r="O39" s="86"/>
      <c r="P39" s="79"/>
      <c r="Q39" s="4"/>
      <c r="R39" s="45"/>
      <c r="S39" s="38"/>
      <c r="T39" s="46"/>
    </row>
    <row r="40" spans="2:20" ht="12.75" customHeight="1">
      <c r="B40" s="42" t="s">
        <v>64</v>
      </c>
      <c r="C40" s="47"/>
      <c r="D40" s="47"/>
      <c r="E40" s="86"/>
      <c r="F40" s="79"/>
      <c r="G40" s="86"/>
      <c r="H40" s="79"/>
      <c r="I40" s="86"/>
      <c r="J40" s="79"/>
      <c r="K40" s="47"/>
      <c r="L40" s="86"/>
      <c r="M40" s="79"/>
      <c r="N40" s="47"/>
      <c r="O40" s="86"/>
      <c r="P40" s="79"/>
      <c r="Q40" s="4"/>
    </row>
    <row r="41" spans="2:20" ht="12.75" customHeight="1">
      <c r="B41" s="42" t="s">
        <v>65</v>
      </c>
      <c r="C41" s="47"/>
      <c r="D41" s="47"/>
      <c r="E41" s="86"/>
      <c r="F41" s="79"/>
      <c r="G41" s="86"/>
      <c r="H41" s="79"/>
      <c r="I41" s="86"/>
      <c r="J41" s="79"/>
      <c r="K41" s="47"/>
      <c r="L41" s="86"/>
      <c r="M41" s="79"/>
      <c r="N41" s="47"/>
      <c r="O41" s="86"/>
      <c r="P41" s="79"/>
      <c r="Q41" s="4"/>
    </row>
    <row r="42" spans="2:20" ht="12.75" customHeight="1">
      <c r="B42" s="42" t="s">
        <v>71</v>
      </c>
      <c r="C42" s="47"/>
      <c r="D42" s="47"/>
      <c r="E42" s="86"/>
      <c r="F42" s="79"/>
      <c r="G42" s="86"/>
      <c r="H42" s="79"/>
      <c r="I42" s="86"/>
      <c r="J42" s="79"/>
      <c r="K42" s="47"/>
      <c r="L42" s="86"/>
      <c r="M42" s="79"/>
      <c r="N42" s="47"/>
      <c r="O42" s="86"/>
      <c r="P42" s="79"/>
      <c r="Q42" s="4"/>
    </row>
    <row r="43" spans="2:20" ht="12.75" customHeight="1">
      <c r="B43" s="87" t="s">
        <v>164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</row>
    <row r="44" spans="2:20" ht="12.75" customHeight="1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 t="s">
        <v>72</v>
      </c>
      <c r="Q44" s="88"/>
      <c r="R44" s="88"/>
      <c r="S44" s="88"/>
      <c r="T44" s="88"/>
    </row>
    <row r="45" spans="2:20" ht="12.75" customHeight="1">
      <c r="C45" s="102"/>
    </row>
    <row r="46" spans="2:20" ht="12.75" customHeight="1"/>
    <row r="47" spans="2:20" ht="12.75" customHeight="1"/>
    <row r="48" spans="2:2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83">
    <mergeCell ref="B37:F37"/>
    <mergeCell ref="L40:M40"/>
    <mergeCell ref="L41:M41"/>
    <mergeCell ref="L42:M42"/>
    <mergeCell ref="E42:F42"/>
    <mergeCell ref="G42:H42"/>
    <mergeCell ref="I42:J42"/>
    <mergeCell ref="E35:F35"/>
    <mergeCell ref="G35:H35"/>
    <mergeCell ref="I35:J35"/>
    <mergeCell ref="E36:F36"/>
    <mergeCell ref="G36:H36"/>
    <mergeCell ref="I36:J36"/>
    <mergeCell ref="B32:F32"/>
    <mergeCell ref="E33:F33"/>
    <mergeCell ref="G33:H33"/>
    <mergeCell ref="I33:J33"/>
    <mergeCell ref="E34:F34"/>
    <mergeCell ref="G34:H34"/>
    <mergeCell ref="I34:J34"/>
    <mergeCell ref="B27:L27"/>
    <mergeCell ref="B29:C29"/>
    <mergeCell ref="D29:F29"/>
    <mergeCell ref="I29:K29"/>
    <mergeCell ref="L29:M29"/>
    <mergeCell ref="E39:F39"/>
    <mergeCell ref="E40:F40"/>
    <mergeCell ref="G40:H40"/>
    <mergeCell ref="I40:J40"/>
    <mergeCell ref="E41:F41"/>
    <mergeCell ref="G41:H41"/>
    <mergeCell ref="I41:J41"/>
    <mergeCell ref="B43:O44"/>
    <mergeCell ref="P44:T44"/>
    <mergeCell ref="N3:N4"/>
    <mergeCell ref="O3:O4"/>
    <mergeCell ref="N29:P29"/>
    <mergeCell ref="N30:P30"/>
    <mergeCell ref="O33:P33"/>
    <mergeCell ref="O34:P34"/>
    <mergeCell ref="O35:P35"/>
    <mergeCell ref="E38:F38"/>
    <mergeCell ref="G38:H38"/>
    <mergeCell ref="I38:J38"/>
    <mergeCell ref="L38:M38"/>
    <mergeCell ref="G39:H39"/>
    <mergeCell ref="I39:J39"/>
    <mergeCell ref="L39:M39"/>
    <mergeCell ref="O38:P38"/>
    <mergeCell ref="O39:P39"/>
    <mergeCell ref="O40:P40"/>
    <mergeCell ref="O41:P41"/>
    <mergeCell ref="O42:P42"/>
    <mergeCell ref="G29:H29"/>
    <mergeCell ref="G30:H30"/>
    <mergeCell ref="I30:K30"/>
    <mergeCell ref="L30:M30"/>
    <mergeCell ref="O36:P36"/>
    <mergeCell ref="L33:M33"/>
    <mergeCell ref="L34:M34"/>
    <mergeCell ref="L35:M35"/>
    <mergeCell ref="L36:M36"/>
    <mergeCell ref="P3:P4"/>
    <mergeCell ref="Q3:Q4"/>
    <mergeCell ref="R3:R4"/>
    <mergeCell ref="S3:S4"/>
    <mergeCell ref="B1:K1"/>
    <mergeCell ref="O1:T1"/>
    <mergeCell ref="Q2:R2"/>
    <mergeCell ref="B3:B4"/>
    <mergeCell ref="C3:C4"/>
    <mergeCell ref="D3:D4"/>
    <mergeCell ref="T3:T4"/>
    <mergeCell ref="L3:L4"/>
    <mergeCell ref="M3:M4"/>
    <mergeCell ref="G3:G4"/>
    <mergeCell ref="H3:I3"/>
    <mergeCell ref="E3:E4"/>
    <mergeCell ref="F3:F4"/>
    <mergeCell ref="A5:A6"/>
    <mergeCell ref="J3:J4"/>
    <mergeCell ref="K3:K4"/>
    <mergeCell ref="A3:A4"/>
  </mergeCells>
  <phoneticPr fontId="36"/>
  <conditionalFormatting sqref="P5:P6 K5:K26 N5:N26 P7:Q26">
    <cfRule type="containsBlanks" dxfId="0" priority="1">
      <formula>LEN(TRIM(K5))=0</formula>
    </cfRule>
  </conditionalFormatting>
  <dataValidations count="3">
    <dataValidation type="list" allowBlank="1" showErrorMessage="1" sqref="B5:B26 D29" xr:uid="{00000000-0002-0000-0000-000001000000}">
      <formula1>都道府県</formula1>
    </dataValidation>
    <dataValidation type="list" allowBlank="1" showInputMessage="1" prompt="プランはA/B/Cのいずれかから選んでください。" sqref="M5:M26" xr:uid="{00000000-0002-0000-0000-000004000000}">
      <formula1>プラン</formula1>
    </dataValidation>
    <dataValidation type="list" allowBlank="1" showErrorMessage="1" sqref="J5:J26" xr:uid="{00000000-0002-0000-0000-000008000000}">
      <formula1>分科会No</formula1>
    </dataValidation>
  </dataValidations>
  <pageMargins left="0.70866141732283472" right="0.70866141732283472" top="0.74803149606299213" bottom="0.74803149606299213" header="0" footer="0"/>
  <pageSetup paperSize="8" orientation="landscape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設定!$A$78</xm:f>
          </x14:formula1>
          <xm:sqref>H5:I26 O5:O26</xm:sqref>
        </x14:dataValidation>
        <x14:dataValidation type="list" allowBlank="1" showErrorMessage="1" xr:uid="{00000000-0002-0000-0000-000002000000}">
          <x14:formula1>
            <xm:f>設定!$A$83:$A$84</xm:f>
          </x14:formula1>
          <xm:sqref>R5 Q6:R6 R7:R26</xm:sqref>
        </x14:dataValidation>
        <x14:dataValidation type="list" allowBlank="1" showErrorMessage="1" xr:uid="{00000000-0002-0000-0000-000003000000}">
          <x14:formula1>
            <xm:f>設定!$A$86:$A$87</xm:f>
          </x14:formula1>
          <xm:sqref>Q5</xm:sqref>
        </x14:dataValidation>
        <x14:dataValidation type="list" allowBlank="1" showErrorMessage="1" xr:uid="{00000000-0002-0000-0000-000005000000}">
          <x14:formula1>
            <xm:f>設定!$A$80</xm:f>
          </x14:formula1>
          <xm:sqref>L5:L26 S5:T26</xm:sqref>
        </x14:dataValidation>
        <x14:dataValidation type="list" allowBlank="1" showErrorMessage="1" xr:uid="{00000000-0002-0000-0000-000006000000}">
          <x14:formula1>
            <xm:f>設定!$F$2:$F$4</xm:f>
          </x14:formula1>
          <xm:sqref>E5:E26</xm:sqref>
        </x14:dataValidation>
        <x14:dataValidation type="list" allowBlank="1" showErrorMessage="1" xr:uid="{00000000-0002-0000-0000-000007000000}">
          <x14:formula1>
            <xm:f>設定!$A$80:$A$81</xm:f>
          </x14:formula1>
          <xm:sqref>G5:G26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8"/>
  <sheetViews>
    <sheetView workbookViewId="0"/>
  </sheetViews>
  <sheetFormatPr defaultColWidth="12.5703125" defaultRowHeight="15" customHeight="1"/>
  <cols>
    <col min="1" max="1" width="5.140625" customWidth="1"/>
    <col min="2" max="2" width="20.28515625" customWidth="1"/>
    <col min="3" max="3" width="12.140625" customWidth="1"/>
    <col min="4" max="4" width="5.5703125" customWidth="1"/>
    <col min="5" max="5" width="12.140625" customWidth="1"/>
    <col min="6" max="8" width="5.140625" customWidth="1"/>
    <col min="9" max="9" width="3.28515625" customWidth="1"/>
    <col min="10" max="10" width="6.85546875" customWidth="1"/>
    <col min="11" max="11" width="9.42578125" customWidth="1"/>
    <col min="12" max="12" width="6.85546875" customWidth="1"/>
    <col min="13" max="26" width="5.140625" customWidth="1"/>
  </cols>
  <sheetData>
    <row r="1" spans="1:12" ht="12.75" customHeight="1">
      <c r="A1" s="48" t="s">
        <v>5</v>
      </c>
      <c r="B1" s="38" t="s">
        <v>73</v>
      </c>
      <c r="C1" s="48" t="s">
        <v>74</v>
      </c>
      <c r="F1" s="48" t="s">
        <v>75</v>
      </c>
      <c r="G1" s="4" t="s">
        <v>76</v>
      </c>
      <c r="H1" s="4" t="s">
        <v>77</v>
      </c>
      <c r="I1" s="4" t="s">
        <v>78</v>
      </c>
      <c r="J1" s="4" t="s">
        <v>79</v>
      </c>
      <c r="K1" s="4" t="s">
        <v>80</v>
      </c>
      <c r="L1" s="4" t="s">
        <v>81</v>
      </c>
    </row>
    <row r="2" spans="1:12" ht="12.75" customHeight="1">
      <c r="A2" s="4" t="s">
        <v>82</v>
      </c>
      <c r="B2" s="48" t="s">
        <v>83</v>
      </c>
      <c r="C2" s="48" t="s">
        <v>84</v>
      </c>
      <c r="F2" s="48" t="s">
        <v>29</v>
      </c>
    </row>
    <row r="3" spans="1:12" ht="12.75" customHeight="1">
      <c r="A3" s="4" t="s">
        <v>85</v>
      </c>
      <c r="B3" s="48" t="s">
        <v>38</v>
      </c>
      <c r="C3" s="48" t="s">
        <v>86</v>
      </c>
      <c r="F3" s="48" t="s">
        <v>37</v>
      </c>
    </row>
    <row r="4" spans="1:12" ht="12.75" customHeight="1">
      <c r="A4" s="4" t="s">
        <v>87</v>
      </c>
      <c r="C4" s="48" t="s">
        <v>88</v>
      </c>
      <c r="F4" s="49" t="s">
        <v>89</v>
      </c>
    </row>
    <row r="5" spans="1:12" ht="12.75" customHeight="1">
      <c r="A5" s="4" t="s">
        <v>90</v>
      </c>
      <c r="C5" s="48" t="s">
        <v>91</v>
      </c>
    </row>
    <row r="6" spans="1:12" ht="12.75" customHeight="1">
      <c r="A6" s="4" t="s">
        <v>92</v>
      </c>
      <c r="C6" s="48" t="s">
        <v>93</v>
      </c>
    </row>
    <row r="7" spans="1:12" ht="12.75" customHeight="1">
      <c r="A7" s="4" t="s">
        <v>94</v>
      </c>
      <c r="C7" s="48" t="s">
        <v>95</v>
      </c>
    </row>
    <row r="8" spans="1:12" ht="12.75" customHeight="1">
      <c r="A8" s="4" t="s">
        <v>96</v>
      </c>
      <c r="C8" s="48" t="s">
        <v>97</v>
      </c>
    </row>
    <row r="9" spans="1:12" ht="12.75" customHeight="1">
      <c r="A9" s="4" t="s">
        <v>98</v>
      </c>
      <c r="C9" s="48" t="s">
        <v>99</v>
      </c>
    </row>
    <row r="10" spans="1:12" ht="12.75" customHeight="1">
      <c r="A10" s="4" t="s">
        <v>100</v>
      </c>
      <c r="C10" s="48" t="s">
        <v>101</v>
      </c>
    </row>
    <row r="11" spans="1:12" ht="12.75" customHeight="1">
      <c r="A11" s="4" t="s">
        <v>102</v>
      </c>
      <c r="C11" s="48" t="s">
        <v>103</v>
      </c>
    </row>
    <row r="12" spans="1:12" ht="12.75" customHeight="1">
      <c r="A12" s="4" t="s">
        <v>104</v>
      </c>
      <c r="C12" s="4" t="s">
        <v>105</v>
      </c>
    </row>
    <row r="13" spans="1:12" ht="12.75" customHeight="1">
      <c r="A13" s="4" t="s">
        <v>106</v>
      </c>
      <c r="C13" s="4" t="s">
        <v>107</v>
      </c>
    </row>
    <row r="14" spans="1:12" ht="12.75" customHeight="1">
      <c r="A14" s="4" t="s">
        <v>108</v>
      </c>
    </row>
    <row r="15" spans="1:12" ht="12.75" customHeight="1">
      <c r="A15" s="4" t="s">
        <v>109</v>
      </c>
    </row>
    <row r="16" spans="1:12" ht="12.75" customHeight="1">
      <c r="A16" s="4" t="s">
        <v>110</v>
      </c>
    </row>
    <row r="17" spans="1:1" ht="12.75" customHeight="1">
      <c r="A17" s="4" t="s">
        <v>111</v>
      </c>
    </row>
    <row r="18" spans="1:1" ht="12.75" customHeight="1">
      <c r="A18" s="4" t="s">
        <v>112</v>
      </c>
    </row>
    <row r="19" spans="1:1" ht="12.75" customHeight="1">
      <c r="A19" s="4" t="s">
        <v>113</v>
      </c>
    </row>
    <row r="20" spans="1:1" ht="12.75" customHeight="1">
      <c r="A20" s="4" t="s">
        <v>114</v>
      </c>
    </row>
    <row r="21" spans="1:1" ht="12.75" customHeight="1">
      <c r="A21" s="4" t="s">
        <v>115</v>
      </c>
    </row>
    <row r="22" spans="1:1" ht="12.75" customHeight="1">
      <c r="A22" s="4" t="s">
        <v>116</v>
      </c>
    </row>
    <row r="23" spans="1:1" ht="12.75" customHeight="1">
      <c r="A23" s="4" t="s">
        <v>117</v>
      </c>
    </row>
    <row r="24" spans="1:1" ht="12.75" customHeight="1">
      <c r="A24" s="4" t="s">
        <v>118</v>
      </c>
    </row>
    <row r="25" spans="1:1" ht="12.75" customHeight="1">
      <c r="A25" s="4" t="s">
        <v>119</v>
      </c>
    </row>
    <row r="26" spans="1:1" ht="12.75" customHeight="1">
      <c r="A26" s="4" t="s">
        <v>120</v>
      </c>
    </row>
    <row r="27" spans="1:1" ht="12.75" customHeight="1">
      <c r="A27" s="4" t="s">
        <v>121</v>
      </c>
    </row>
    <row r="28" spans="1:1" ht="12.75" customHeight="1">
      <c r="A28" s="4" t="s">
        <v>122</v>
      </c>
    </row>
    <row r="29" spans="1:1" ht="12.75" customHeight="1">
      <c r="A29" s="4" t="s">
        <v>123</v>
      </c>
    </row>
    <row r="30" spans="1:1" ht="12.75" customHeight="1">
      <c r="A30" s="4" t="s">
        <v>124</v>
      </c>
    </row>
    <row r="31" spans="1:1" ht="12.75" customHeight="1">
      <c r="A31" s="4" t="s">
        <v>125</v>
      </c>
    </row>
    <row r="32" spans="1:1" ht="12.75" customHeight="1">
      <c r="A32" s="4" t="s">
        <v>126</v>
      </c>
    </row>
    <row r="33" spans="1:1" ht="12.75" customHeight="1">
      <c r="A33" s="4" t="s">
        <v>127</v>
      </c>
    </row>
    <row r="34" spans="1:1" ht="12.75" customHeight="1">
      <c r="A34" s="4" t="s">
        <v>128</v>
      </c>
    </row>
    <row r="35" spans="1:1" ht="12.75" customHeight="1">
      <c r="A35" s="4" t="s">
        <v>129</v>
      </c>
    </row>
    <row r="36" spans="1:1" ht="12.75" customHeight="1">
      <c r="A36" s="4" t="s">
        <v>130</v>
      </c>
    </row>
    <row r="37" spans="1:1" ht="12.75" customHeight="1">
      <c r="A37" s="4" t="s">
        <v>131</v>
      </c>
    </row>
    <row r="38" spans="1:1" ht="12.75" customHeight="1">
      <c r="A38" s="4" t="s">
        <v>132</v>
      </c>
    </row>
    <row r="39" spans="1:1" ht="12.75" customHeight="1">
      <c r="A39" s="4" t="s">
        <v>133</v>
      </c>
    </row>
    <row r="40" spans="1:1" ht="12.75" customHeight="1">
      <c r="A40" s="4" t="s">
        <v>134</v>
      </c>
    </row>
    <row r="41" spans="1:1" ht="12.75" customHeight="1">
      <c r="A41" s="4" t="s">
        <v>135</v>
      </c>
    </row>
    <row r="42" spans="1:1" ht="12.75" customHeight="1">
      <c r="A42" s="4" t="s">
        <v>136</v>
      </c>
    </row>
    <row r="43" spans="1:1" ht="12.75" customHeight="1">
      <c r="A43" s="4" t="s">
        <v>137</v>
      </c>
    </row>
    <row r="44" spans="1:1" ht="12.75" customHeight="1">
      <c r="A44" s="4" t="s">
        <v>26</v>
      </c>
    </row>
    <row r="45" spans="1:1" ht="12.75" customHeight="1">
      <c r="A45" s="4" t="s">
        <v>138</v>
      </c>
    </row>
    <row r="46" spans="1:1" ht="12.75" customHeight="1">
      <c r="A46" s="4" t="s">
        <v>139</v>
      </c>
    </row>
    <row r="47" spans="1:1" ht="12.75" customHeight="1">
      <c r="A47" s="4" t="s">
        <v>140</v>
      </c>
    </row>
    <row r="48" spans="1:1" ht="12.75" customHeight="1">
      <c r="A48" s="49" t="s">
        <v>141</v>
      </c>
    </row>
    <row r="49" spans="1:18" ht="12.75" customHeight="1">
      <c r="A49" s="50" t="s">
        <v>142</v>
      </c>
    </row>
    <row r="50" spans="1:18" ht="12.75" customHeight="1"/>
    <row r="51" spans="1:18" ht="12.75" customHeight="1"/>
    <row r="52" spans="1:18" ht="12.75" customHeight="1">
      <c r="A52" s="38"/>
      <c r="H52" s="51"/>
      <c r="I52" s="51"/>
      <c r="J52" s="48"/>
      <c r="K52" s="48"/>
      <c r="L52" s="48"/>
      <c r="M52" s="38"/>
      <c r="N52" s="48"/>
      <c r="O52" s="48"/>
      <c r="P52" s="48"/>
      <c r="Q52" s="48"/>
      <c r="R52" s="48"/>
    </row>
    <row r="53" spans="1:18" ht="12.75" customHeight="1"/>
    <row r="54" spans="1:18" ht="12.75" customHeight="1"/>
    <row r="55" spans="1:18" ht="12.75" customHeight="1">
      <c r="A55" s="48" t="s">
        <v>143</v>
      </c>
      <c r="B55" s="48"/>
    </row>
    <row r="56" spans="1:18" ht="12.75" customHeight="1">
      <c r="A56" s="48">
        <v>1</v>
      </c>
      <c r="B56" s="48" t="s">
        <v>144</v>
      </c>
    </row>
    <row r="57" spans="1:18" ht="12.75" customHeight="1">
      <c r="A57" s="48">
        <v>2</v>
      </c>
      <c r="B57" s="48" t="s">
        <v>145</v>
      </c>
    </row>
    <row r="58" spans="1:18" ht="12.75" customHeight="1">
      <c r="A58" s="48">
        <v>3</v>
      </c>
      <c r="B58" s="48" t="s">
        <v>146</v>
      </c>
    </row>
    <row r="59" spans="1:18" ht="12.75" customHeight="1">
      <c r="A59" s="48">
        <v>4</v>
      </c>
      <c r="B59" s="48" t="s">
        <v>147</v>
      </c>
    </row>
    <row r="60" spans="1:18" ht="12.75" customHeight="1">
      <c r="A60" s="48">
        <v>5</v>
      </c>
      <c r="B60" s="48" t="s">
        <v>148</v>
      </c>
    </row>
    <row r="61" spans="1:18" ht="12.75" customHeight="1">
      <c r="A61" s="48">
        <v>6</v>
      </c>
      <c r="B61" s="48" t="s">
        <v>149</v>
      </c>
    </row>
    <row r="62" spans="1:18" ht="12.75" customHeight="1">
      <c r="A62" s="48">
        <v>7</v>
      </c>
      <c r="B62" s="48" t="s">
        <v>150</v>
      </c>
    </row>
    <row r="63" spans="1:18" ht="12.75" customHeight="1">
      <c r="A63" s="48">
        <v>8</v>
      </c>
      <c r="B63" s="48" t="s">
        <v>151</v>
      </c>
    </row>
    <row r="64" spans="1:18" ht="12.75" customHeight="1">
      <c r="A64" s="48">
        <v>9</v>
      </c>
      <c r="B64" s="48" t="s">
        <v>152</v>
      </c>
    </row>
    <row r="65" spans="1:3" ht="12.75" customHeight="1">
      <c r="A65" s="48">
        <v>10</v>
      </c>
      <c r="B65" s="48" t="s">
        <v>153</v>
      </c>
    </row>
    <row r="66" spans="1:3" ht="12.75" customHeight="1">
      <c r="A66" s="49" t="s">
        <v>154</v>
      </c>
      <c r="B66" s="49" t="s">
        <v>155</v>
      </c>
    </row>
    <row r="67" spans="1:3" ht="12.75" customHeight="1">
      <c r="A67" s="49"/>
      <c r="B67" s="49"/>
    </row>
    <row r="68" spans="1:3" ht="12.75" customHeight="1"/>
    <row r="69" spans="1:3" ht="12.75" customHeight="1"/>
    <row r="70" spans="1:3" ht="12.75" customHeight="1">
      <c r="A70" s="38" t="s">
        <v>32</v>
      </c>
      <c r="B70" s="48" t="s">
        <v>156</v>
      </c>
      <c r="C70" s="52">
        <v>19000</v>
      </c>
    </row>
    <row r="71" spans="1:3" ht="12.75" customHeight="1">
      <c r="A71" s="38" t="s">
        <v>40</v>
      </c>
      <c r="B71" s="48" t="s">
        <v>157</v>
      </c>
      <c r="C71" s="52">
        <v>9000</v>
      </c>
    </row>
    <row r="72" spans="1:3" ht="12.75" customHeight="1">
      <c r="A72" s="38" t="s">
        <v>158</v>
      </c>
      <c r="B72" s="48" t="s">
        <v>159</v>
      </c>
      <c r="C72" s="52">
        <v>2000</v>
      </c>
    </row>
    <row r="73" spans="1:3" ht="12.75" customHeight="1">
      <c r="A73" s="53" t="s">
        <v>160</v>
      </c>
      <c r="B73" s="54" t="s">
        <v>161</v>
      </c>
      <c r="C73" s="55"/>
    </row>
    <row r="74" spans="1:3" ht="12.75" customHeight="1"/>
    <row r="75" spans="1:3" ht="12.75" customHeight="1"/>
    <row r="76" spans="1:3" ht="12.75" customHeight="1"/>
    <row r="77" spans="1:3" ht="12.75" customHeight="1">
      <c r="A77" s="4">
        <v>0</v>
      </c>
    </row>
    <row r="78" spans="1:3" ht="12.75" customHeight="1">
      <c r="A78" s="4">
        <v>1</v>
      </c>
    </row>
    <row r="79" spans="1:3" ht="12.75" customHeight="1"/>
    <row r="80" spans="1:3" ht="12.75" customHeight="1">
      <c r="A80" s="48" t="s">
        <v>31</v>
      </c>
    </row>
    <row r="81" spans="1:1" ht="12.75" customHeight="1">
      <c r="A81" s="48" t="s">
        <v>38</v>
      </c>
    </row>
    <row r="82" spans="1:1" ht="12.75" customHeight="1"/>
    <row r="83" spans="1:1" ht="12.75" customHeight="1">
      <c r="A83" s="48" t="s">
        <v>34</v>
      </c>
    </row>
    <row r="84" spans="1:1" ht="12.75" customHeight="1">
      <c r="A84" s="48" t="s">
        <v>162</v>
      </c>
    </row>
    <row r="85" spans="1:1" ht="12.75" customHeight="1"/>
    <row r="86" spans="1:1" ht="12.75" customHeight="1">
      <c r="A86" s="48" t="s">
        <v>33</v>
      </c>
    </row>
    <row r="87" spans="1:1" ht="12.75" customHeight="1">
      <c r="A87" s="48" t="s">
        <v>163</v>
      </c>
    </row>
    <row r="88" spans="1:1" ht="12.75" customHeight="1"/>
    <row r="89" spans="1:1" ht="12.75" customHeight="1"/>
    <row r="90" spans="1:1" ht="12.75" customHeight="1"/>
    <row r="91" spans="1:1" ht="12.75" customHeight="1"/>
    <row r="92" spans="1:1" ht="12.75" customHeight="1"/>
    <row r="93" spans="1:1" ht="12.75" customHeight="1"/>
    <row r="94" spans="1:1" ht="12.75" customHeight="1"/>
    <row r="95" spans="1:1" ht="12.75" customHeight="1"/>
    <row r="96" spans="1:1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phoneticPr fontId="3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申し込みシート(単組)</vt:lpstr>
      <vt:lpstr>設定</vt:lpstr>
      <vt:lpstr>プラン</vt:lpstr>
      <vt:lpstr>都道府県</vt:lpstr>
      <vt:lpstr>分科会No</vt:lpstr>
      <vt:lpstr>分科会名称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荻野雄飛</dc:creator>
  <cp:lastModifiedBy>熊野谿 寛</cp:lastModifiedBy>
  <dcterms:created xsi:type="dcterms:W3CDTF">2023-11-05T01:38:40Z</dcterms:created>
  <dcterms:modified xsi:type="dcterms:W3CDTF">2024-11-01T07:34:31Z</dcterms:modified>
</cp:coreProperties>
</file>